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45" windowWidth="15510" windowHeight="11760" tabRatio="597" activeTab="0"/>
  </bookViews>
  <sheets>
    <sheet name="Ліміти 2017" sheetId="1" r:id="rId1"/>
  </sheets>
  <definedNames>
    <definedName name="_xlnm.Print_Titles" localSheetId="0">'Ліміти 2017'!$5:$7</definedName>
    <definedName name="_xlnm.Print_Area" localSheetId="0">'Ліміти 2017'!$A$1:$M$81</definedName>
  </definedNames>
  <calcPr fullCalcOnLoad="1"/>
</workbook>
</file>

<file path=xl/sharedStrings.xml><?xml version="1.0" encoding="utf-8"?>
<sst xmlns="http://schemas.openxmlformats.org/spreadsheetml/2006/main" count="91" uniqueCount="82">
  <si>
    <t>Назва адміністративно-територіальних одиниць</t>
  </si>
  <si>
    <t>Всього</t>
  </si>
  <si>
    <t>Разом 070302</t>
  </si>
  <si>
    <t>КЗСОР Глухівська спеціалізована загальноосвітня школа-інтернат І-ІІІ ступенів, імені М.І. Жужоми</t>
  </si>
  <si>
    <t>КЗСОР Конотопська загальноосвітня санаторна школа-інтернат І-ІІ ступенів</t>
  </si>
  <si>
    <t>КЗСОР Путивльска загальноосвітня школа-інтернат І-ІІ ступенів</t>
  </si>
  <si>
    <t xml:space="preserve">КЗСОР Шосткинська загальноосвітня школа-інтернат І-ІІІ ступенів </t>
  </si>
  <si>
    <t>КЗСОР Сумська обласна гімназія-інтернат для талановитих та творчо обдарованих дітей</t>
  </si>
  <si>
    <t>КЗСОР Правдинська спеціальна загальноосвітня школа-інтернат Великописарівського району</t>
  </si>
  <si>
    <t>КЗСОР Роменська загальноосвітня школа-інтернат І-ІІІ ступенів імені О.А.Деревської</t>
  </si>
  <si>
    <t>КЗСОР Улянівська спеціальна загальноосвтня школа-інтернат Білопільського району</t>
  </si>
  <si>
    <t>КЗСОР Сумський дитячий будинок імені С.П.Супруна</t>
  </si>
  <si>
    <t xml:space="preserve">КЗСОР Лебединська спеціальна загальноосвітня школа-інтернат </t>
  </si>
  <si>
    <t>КЗСОР Глинська спеціальна загальноосвітня школа-інтернат Роменського району</t>
  </si>
  <si>
    <t>КЗСОР Гребениківська спеціальна загальноосвітня школа-інтернат Тростянецького району</t>
  </si>
  <si>
    <t>КЗСОР  Грунська спеціальна  загальноосвітня  школа-інтернат Охтирського району</t>
  </si>
  <si>
    <t>КЗСОР  Конотопська спеціальна загальноосвітня школа-інтернат</t>
  </si>
  <si>
    <t>КЗСОР Шалигінська спеціальна загальноосвітня школа-інтернат Глухівського району</t>
  </si>
  <si>
    <t>КЗСОР Штепівська спеціальна загальноосвітня школа-інтернат Лебединського району</t>
  </si>
  <si>
    <t>КЗ СОР Косівщинська спеціальна загальноосвітня школа-інтернат Сумського району</t>
  </si>
  <si>
    <t>КЗ СОР Обласний центр позашкільної освіти та роботи з талановитою мололдю</t>
  </si>
  <si>
    <t>ДПТНЗ "Конотопський професійний ліцей"</t>
  </si>
  <si>
    <t>ВКЗ СОР Лебединське педагогічне училище ім. А.С.Макаренка</t>
  </si>
  <si>
    <t>ВКНЗ СОР Путивльський педагогічний коледж імені С.В. Руднєва</t>
  </si>
  <si>
    <t>КЗ Сумський обласний інститут післядипломної педагогічної освіти</t>
  </si>
  <si>
    <t>Обласна психолого-медико-педагогічна консультація</t>
  </si>
  <si>
    <t>Всього по установам</t>
  </si>
  <si>
    <t>КЗСОР Сумська обласна дитячо-юнацька спортивна школа</t>
  </si>
  <si>
    <t>ОКЗ СОР "Сумська обласна дитячо-юнацька спортивна школа "Футбольний центр "БАРСА"</t>
  </si>
  <si>
    <t>КЕКВ 2274 "Газопостачання"
тис. куб. м.</t>
  </si>
  <si>
    <t>КЕКВ 2273 "Електропостачання"
тис. кВт</t>
  </si>
  <si>
    <t>КЕКВ 2272 "Водопостачання та водовідведення"
тис. куб. м.</t>
  </si>
  <si>
    <t>КЕКВ 2271 "Теплопостачання"
тис. Гкал</t>
  </si>
  <si>
    <t>загальний 
фонд</t>
  </si>
  <si>
    <t>спеціальний 
фонд</t>
  </si>
  <si>
    <t>ДНЗ "Сумське міжрегіональне вище професійне училище"</t>
  </si>
  <si>
    <t>Центр фінансово-економічного моніторингу та технічного забезпечення освітніх закладів</t>
  </si>
  <si>
    <t>ДПТНЗ "Свеський професійний аграрний ліцей"</t>
  </si>
  <si>
    <t>ДНЗ "Охтирський центр професійно-технічної освіти"</t>
  </si>
  <si>
    <t>ДПТНЗ "Путивльський професійний ліцей"</t>
  </si>
  <si>
    <t>Шосткинський професійний ліцей Сумського державного університету</t>
  </si>
  <si>
    <t>ДНЗ "Сумський центр професійно-технічної освіти харчових технологій, торгівлі 
та ресторанного сервісу"</t>
  </si>
  <si>
    <t>ДНЗ "Сумський хіміко-технологічний центр професійно-технічної освіти"</t>
  </si>
  <si>
    <t>ДПТНЗ "Сумський центр професійно-технічної освіти"</t>
  </si>
  <si>
    <t>ДНЗ "Шосткинський центр професійно-технічної освіти"</t>
  </si>
  <si>
    <t>ДПТНЗ "Сумський центр професійно-технічної освіти з дизайну
 та сфери послуг"</t>
  </si>
  <si>
    <t>ДП оздоровчий заклад санаторного типу "Ровесник"</t>
  </si>
  <si>
    <t>ДПТНЗ "Конотопське вище професійне училище"</t>
  </si>
  <si>
    <t>ДНЗ "Білопільське вище професійне училище"</t>
  </si>
  <si>
    <t>ДПТНЗ "Сумське вище професійне училище будівництва і дизайну"</t>
  </si>
  <si>
    <t>ДНЗ "Сумське вище професійне училище будівництва та автотранспорту"</t>
  </si>
  <si>
    <t>ДПТНЗ "Роменське вище професійне училище"</t>
  </si>
  <si>
    <t>ДНЗ "Глухівське вище професійне училище"</t>
  </si>
  <si>
    <t>ДПТНЗ "Шосткинське вище професійне училище"</t>
  </si>
  <si>
    <t>ДПТНЗ "Кролевецьке вище професійне училище"</t>
  </si>
  <si>
    <t>ДПТНЗ "Лебединське вище професійне училище лісового господарства"</t>
  </si>
  <si>
    <t>ДПТНЗ "Недригайлівське вище професійне училище"</t>
  </si>
  <si>
    <t>ДПТНЗ "Конотопське професійно-технічне училище"</t>
  </si>
  <si>
    <t>ДПТНЗ "Краснопільське  професійно-технічне училище"</t>
  </si>
  <si>
    <t>ДПТНЗ "Реутинський професійний аграрний ліцей"</t>
  </si>
  <si>
    <t>ДПТНЗ "Конотопський професійний аграрний ліцей"</t>
  </si>
  <si>
    <t>ДПТНЗ "Хотінський професійний аграрний ліцей"</t>
  </si>
  <si>
    <t>ДПТНЗ "Глинський професійний аграрний ліцей"</t>
  </si>
  <si>
    <t>ДПТНЗ "Зноб-Новгородський професійний аграрний ліцей"</t>
  </si>
  <si>
    <t xml:space="preserve">ДПТНЗ "Синівський професійний аграрний ліцей" </t>
  </si>
  <si>
    <t>ЗАТВЕРДЖЕНО
Наказ Департаменту освіти і науки</t>
  </si>
  <si>
    <t>Разом 1015031</t>
  </si>
  <si>
    <t>Разом 1011210</t>
  </si>
  <si>
    <t>Разом 1011100</t>
  </si>
  <si>
    <t>Разом 1011040</t>
  </si>
  <si>
    <t>Разом 1011060</t>
  </si>
  <si>
    <t>Разом 1011070</t>
  </si>
  <si>
    <t>Разом 1011090</t>
  </si>
  <si>
    <t>Разом 1011120</t>
  </si>
  <si>
    <t>Разом 1011140</t>
  </si>
  <si>
    <t>А.В.Авдєєва</t>
  </si>
  <si>
    <t>Директор Центру фінансово-економічного моніторингу та технічного забезпечення освітніх закладів</t>
  </si>
  <si>
    <t>КЗСОР «Обласний ліцей-інтернат спортивного профілю «Барса»</t>
  </si>
  <si>
    <t>Разом 1011080</t>
  </si>
  <si>
    <r>
      <t xml:space="preserve">Ліміти споживання  енергоносіїв на 2018 рік
</t>
    </r>
    <r>
      <rPr>
        <sz val="18"/>
        <rFont val="Times New Roman"/>
        <family val="1"/>
      </rPr>
      <t>(у розрізі установ галузі "Освіта", що фінансуються з обласного бюджету)</t>
    </r>
  </si>
  <si>
    <t>Сумський будівельний коледж</t>
  </si>
  <si>
    <t>31.01.2018 № 68-ОД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</si>
</sst>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.0_ ;[Red]\-#,##0.0\ "/>
    <numFmt numFmtId="177" formatCode="#,##0.00_ ;[Red]\-#,##0.00\ "/>
    <numFmt numFmtId="178" formatCode="#,##0.000_ ;[Red]\-#,##0.000\ "/>
    <numFmt numFmtId="179" formatCode="#,##0.00000000_ ;[Red]\-#,##0.00000000\ "/>
  </numFmts>
  <fonts count="53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61">
      <alignment/>
      <protection/>
    </xf>
    <xf numFmtId="0" fontId="7" fillId="0" borderId="0" xfId="61" applyFont="1" applyFill="1" applyBorder="1" applyAlignment="1">
      <alignment vertical="center" wrapText="1"/>
      <protection/>
    </xf>
    <xf numFmtId="0" fontId="4" fillId="0" borderId="0" xfId="61" applyFont="1">
      <alignment/>
      <protection/>
    </xf>
    <xf numFmtId="176" fontId="11" fillId="0" borderId="10" xfId="61" applyNumberFormat="1" applyFont="1" applyBorder="1" applyAlignment="1" applyProtection="1">
      <alignment horizontal="center" vertical="center"/>
      <protection locked="0"/>
    </xf>
    <xf numFmtId="176" fontId="10" fillId="0" borderId="10" xfId="61" applyNumberFormat="1" applyFont="1" applyBorder="1" applyAlignment="1" applyProtection="1">
      <alignment horizontal="center" vertical="center"/>
      <protection locked="0"/>
    </xf>
    <xf numFmtId="176" fontId="11" fillId="0" borderId="10" xfId="61" applyNumberFormat="1" applyFont="1" applyBorder="1" applyAlignment="1">
      <alignment horizontal="center" vertical="center"/>
      <protection/>
    </xf>
    <xf numFmtId="177" fontId="11" fillId="0" borderId="10" xfId="61" applyNumberFormat="1" applyFont="1" applyBorder="1" applyAlignment="1">
      <alignment horizontal="center" vertical="center"/>
      <protection/>
    </xf>
    <xf numFmtId="179" fontId="11" fillId="0" borderId="10" xfId="61" applyNumberFormat="1" applyFont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4" fillId="32" borderId="11" xfId="52" applyFont="1" applyFill="1" applyBorder="1" applyAlignment="1">
      <alignment horizontal="center" vertical="center" wrapText="1"/>
      <protection/>
    </xf>
    <xf numFmtId="0" fontId="14" fillId="32" borderId="10" xfId="52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15" fillId="32" borderId="11" xfId="52" applyFont="1" applyFill="1" applyBorder="1" applyAlignment="1">
      <alignment horizontal="center" vertical="center" wrapText="1"/>
      <protection/>
    </xf>
    <xf numFmtId="0" fontId="15" fillId="32" borderId="10" xfId="52" applyFont="1" applyFill="1" applyBorder="1" applyAlignment="1">
      <alignment horizontal="center" vertical="center" wrapText="1"/>
      <protection/>
    </xf>
    <xf numFmtId="177" fontId="11" fillId="0" borderId="10" xfId="61" applyNumberFormat="1" applyFont="1" applyBorder="1" applyAlignment="1" applyProtection="1">
      <alignment horizontal="center" vertical="center"/>
      <protection locked="0"/>
    </xf>
    <xf numFmtId="1" fontId="4" fillId="33" borderId="10" xfId="61" applyNumberFormat="1" applyFont="1" applyFill="1" applyBorder="1" applyAlignment="1">
      <alignment horizontal="left" vertical="center" wrapText="1"/>
      <protection/>
    </xf>
    <xf numFmtId="0" fontId="9" fillId="0" borderId="0" xfId="61" applyFont="1">
      <alignment/>
      <protection/>
    </xf>
    <xf numFmtId="177" fontId="2" fillId="0" borderId="0" xfId="61" applyNumberFormat="1" applyFont="1">
      <alignment/>
      <protection/>
    </xf>
    <xf numFmtId="178" fontId="2" fillId="0" borderId="0" xfId="61" applyNumberFormat="1" applyFont="1">
      <alignment/>
      <protection/>
    </xf>
    <xf numFmtId="0" fontId="14" fillId="30" borderId="10" xfId="52" applyFont="1" applyFill="1" applyBorder="1" applyAlignment="1">
      <alignment horizontal="center" vertical="center" wrapText="1"/>
      <protection/>
    </xf>
    <xf numFmtId="0" fontId="15" fillId="30" borderId="10" xfId="52" applyFont="1" applyFill="1" applyBorder="1" applyAlignment="1">
      <alignment horizontal="center" vertical="center" wrapText="1"/>
      <protection/>
    </xf>
    <xf numFmtId="176" fontId="11" fillId="30" borderId="10" xfId="61" applyNumberFormat="1" applyFont="1" applyFill="1" applyBorder="1" applyAlignment="1" applyProtection="1">
      <alignment horizontal="center" vertical="center"/>
      <protection locked="0"/>
    </xf>
    <xf numFmtId="176" fontId="10" fillId="30" borderId="10" xfId="61" applyNumberFormat="1" applyFont="1" applyFill="1" applyBorder="1" applyAlignment="1" applyProtection="1">
      <alignment horizontal="center" vertical="center"/>
      <protection locked="0"/>
    </xf>
    <xf numFmtId="176" fontId="11" fillId="30" borderId="10" xfId="61" applyNumberFormat="1" applyFont="1" applyFill="1" applyBorder="1" applyAlignment="1">
      <alignment horizontal="center" vertical="center"/>
      <protection/>
    </xf>
    <xf numFmtId="176" fontId="10" fillId="30" borderId="10" xfId="61" applyNumberFormat="1" applyFont="1" applyFill="1" applyBorder="1" applyAlignment="1">
      <alignment horizontal="center" vertical="center"/>
      <protection/>
    </xf>
    <xf numFmtId="177" fontId="11" fillId="30" borderId="10" xfId="61" applyNumberFormat="1" applyFont="1" applyFill="1" applyBorder="1" applyAlignment="1">
      <alignment horizontal="center" vertical="center"/>
      <protection/>
    </xf>
    <xf numFmtId="177" fontId="10" fillId="30" borderId="10" xfId="61" applyNumberFormat="1" applyFont="1" applyFill="1" applyBorder="1" applyAlignment="1">
      <alignment horizontal="center" vertical="center"/>
      <protection/>
    </xf>
    <xf numFmtId="176" fontId="10" fillId="30" borderId="10" xfId="61" applyNumberFormat="1" applyFont="1" applyFill="1" applyBorder="1" applyAlignment="1">
      <alignment horizontal="center" vertical="center" wrapText="1"/>
      <protection/>
    </xf>
    <xf numFmtId="0" fontId="9" fillId="33" borderId="10" xfId="34" applyFont="1" applyFill="1" applyBorder="1" applyAlignment="1">
      <alignment horizontal="left" vertical="center" wrapText="1"/>
      <protection/>
    </xf>
    <xf numFmtId="1" fontId="9" fillId="33" borderId="10" xfId="61" applyNumberFormat="1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4" fillId="30" borderId="10" xfId="34" applyFont="1" applyFill="1" applyBorder="1" applyAlignment="1">
      <alignment horizontal="left" vertical="center" wrapText="1"/>
      <protection/>
    </xf>
    <xf numFmtId="177" fontId="10" fillId="30" borderId="10" xfId="61" applyNumberFormat="1" applyFont="1" applyFill="1" applyBorder="1" applyAlignment="1" applyProtection="1">
      <alignment horizontal="center" vertical="center"/>
      <protection locked="0"/>
    </xf>
    <xf numFmtId="1" fontId="4" fillId="30" borderId="10" xfId="61" applyNumberFormat="1" applyFont="1" applyFill="1" applyBorder="1" applyAlignment="1">
      <alignment horizontal="left" vertical="center" wrapText="1"/>
      <protection/>
    </xf>
    <xf numFmtId="176" fontId="10" fillId="0" borderId="10" xfId="61" applyNumberFormat="1" applyFont="1" applyFill="1" applyBorder="1" applyAlignment="1" applyProtection="1">
      <alignment horizontal="center" vertical="center"/>
      <protection locked="0"/>
    </xf>
    <xf numFmtId="176" fontId="11" fillId="0" borderId="10" xfId="61" applyNumberFormat="1" applyFont="1" applyFill="1" applyBorder="1" applyAlignment="1" applyProtection="1">
      <alignment horizontal="center" vertical="center"/>
      <protection locked="0"/>
    </xf>
    <xf numFmtId="176" fontId="11" fillId="0" borderId="10" xfId="61" applyNumberFormat="1" applyFont="1" applyFill="1" applyBorder="1" applyAlignment="1">
      <alignment horizontal="center" vertical="center"/>
      <protection/>
    </xf>
    <xf numFmtId="0" fontId="9" fillId="0" borderId="10" xfId="34" applyFont="1" applyFill="1" applyBorder="1" applyAlignment="1">
      <alignment horizontal="left" vertical="center" wrapText="1"/>
      <protection/>
    </xf>
    <xf numFmtId="0" fontId="14" fillId="32" borderId="12" xfId="52" applyFont="1" applyFill="1" applyBorder="1" applyAlignment="1">
      <alignment horizontal="center" vertical="center" wrapText="1"/>
      <protection/>
    </xf>
    <xf numFmtId="0" fontId="14" fillId="32" borderId="13" xfId="52" applyFont="1" applyFill="1" applyBorder="1" applyAlignment="1">
      <alignment horizontal="center" vertical="center" wrapText="1"/>
      <protection/>
    </xf>
    <xf numFmtId="0" fontId="14" fillId="32" borderId="14" xfId="52" applyFont="1" applyFill="1" applyBorder="1" applyAlignment="1">
      <alignment horizontal="center" vertical="center" wrapText="1"/>
      <protection/>
    </xf>
    <xf numFmtId="0" fontId="12" fillId="0" borderId="0" xfId="61" applyFont="1">
      <alignment/>
      <protection/>
    </xf>
    <xf numFmtId="0" fontId="13" fillId="0" borderId="0" xfId="61" applyFont="1" applyAlignment="1">
      <alignment horizontal="left" wrapText="1" indent="1"/>
      <protection/>
    </xf>
    <xf numFmtId="0" fontId="9" fillId="0" borderId="0" xfId="61" applyAlignment="1">
      <alignment horizontal="left" indent="1"/>
      <protection/>
    </xf>
    <xf numFmtId="0" fontId="16" fillId="0" borderId="0" xfId="61" applyFont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Звичайний 3 2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Копия енерго щоденно_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82"/>
  <sheetViews>
    <sheetView showZeros="0" tabSelected="1" zoomScale="80" zoomScaleNormal="80" zoomScalePageLayoutView="0" workbookViewId="0" topLeftCell="A1">
      <pane xSplit="1" ySplit="7" topLeftCell="E6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" sqref="K2:M2"/>
    </sheetView>
  </sheetViews>
  <sheetFormatPr defaultColWidth="9.00390625" defaultRowHeight="12.75"/>
  <cols>
    <col min="1" max="1" width="67.375" style="1" customWidth="1"/>
    <col min="2" max="13" width="15.75390625" style="1" customWidth="1"/>
    <col min="14" max="16384" width="9.125" style="1" customWidth="1"/>
  </cols>
  <sheetData>
    <row r="1" spans="11:13" ht="66" customHeight="1">
      <c r="K1" s="43" t="s">
        <v>65</v>
      </c>
      <c r="L1" s="43"/>
      <c r="M1" s="43"/>
    </row>
    <row r="2" spans="11:13" ht="15.75">
      <c r="K2" s="44" t="s">
        <v>81</v>
      </c>
      <c r="L2" s="44"/>
      <c r="M2" s="44"/>
    </row>
    <row r="3" spans="1:13" ht="48" customHeight="1">
      <c r="A3" s="45" t="s">
        <v>79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9" customHeight="1"/>
    <row r="5" spans="1:13" ht="28.5" customHeight="1">
      <c r="A5" s="46" t="s">
        <v>0</v>
      </c>
      <c r="B5" s="39" t="s">
        <v>32</v>
      </c>
      <c r="C5" s="40"/>
      <c r="D5" s="41"/>
      <c r="E5" s="39" t="s">
        <v>31</v>
      </c>
      <c r="F5" s="40"/>
      <c r="G5" s="41"/>
      <c r="H5" s="39" t="s">
        <v>30</v>
      </c>
      <c r="I5" s="40"/>
      <c r="J5" s="41"/>
      <c r="K5" s="39" t="s">
        <v>29</v>
      </c>
      <c r="L5" s="40"/>
      <c r="M5" s="41"/>
    </row>
    <row r="6" spans="1:13" ht="25.5">
      <c r="A6" s="46"/>
      <c r="B6" s="10" t="s">
        <v>33</v>
      </c>
      <c r="C6" s="11" t="s">
        <v>34</v>
      </c>
      <c r="D6" s="20" t="s">
        <v>1</v>
      </c>
      <c r="E6" s="10" t="s">
        <v>33</v>
      </c>
      <c r="F6" s="11" t="s">
        <v>34</v>
      </c>
      <c r="G6" s="20" t="s">
        <v>1</v>
      </c>
      <c r="H6" s="10" t="s">
        <v>33</v>
      </c>
      <c r="I6" s="11" t="s">
        <v>34</v>
      </c>
      <c r="J6" s="20" t="s">
        <v>1</v>
      </c>
      <c r="K6" s="10" t="s">
        <v>33</v>
      </c>
      <c r="L6" s="11" t="s">
        <v>34</v>
      </c>
      <c r="M6" s="20" t="s">
        <v>1</v>
      </c>
    </row>
    <row r="7" spans="1:13" ht="15.75">
      <c r="A7" s="12">
        <v>1</v>
      </c>
      <c r="B7" s="13">
        <v>2</v>
      </c>
      <c r="C7" s="14">
        <v>3</v>
      </c>
      <c r="D7" s="21">
        <v>4</v>
      </c>
      <c r="E7" s="13">
        <v>5</v>
      </c>
      <c r="F7" s="14">
        <v>6</v>
      </c>
      <c r="G7" s="21">
        <v>7</v>
      </c>
      <c r="H7" s="13">
        <v>8</v>
      </c>
      <c r="I7" s="14">
        <v>9</v>
      </c>
      <c r="J7" s="21">
        <v>10</v>
      </c>
      <c r="K7" s="13">
        <v>11</v>
      </c>
      <c r="L7" s="14">
        <v>12</v>
      </c>
      <c r="M7" s="21">
        <v>13</v>
      </c>
    </row>
    <row r="8" spans="1:13" ht="31.5">
      <c r="A8" s="29" t="s">
        <v>3</v>
      </c>
      <c r="B8" s="4">
        <v>0</v>
      </c>
      <c r="C8" s="4">
        <v>0</v>
      </c>
      <c r="D8" s="22">
        <f>SUM(B8:C8)</f>
        <v>0</v>
      </c>
      <c r="E8" s="4">
        <v>4.2</v>
      </c>
      <c r="F8" s="36"/>
      <c r="G8" s="22">
        <f>SUM(E8:F8)</f>
        <v>4.2</v>
      </c>
      <c r="H8" s="6">
        <v>103.02</v>
      </c>
      <c r="I8" s="36"/>
      <c r="J8" s="22">
        <f>SUM(H8:I8)</f>
        <v>103.02</v>
      </c>
      <c r="K8" s="6">
        <v>119.87</v>
      </c>
      <c r="L8" s="36"/>
      <c r="M8" s="22">
        <f>SUM(K8:L8)</f>
        <v>119.87</v>
      </c>
    </row>
    <row r="9" spans="1:13" ht="31.5">
      <c r="A9" s="29" t="s">
        <v>4</v>
      </c>
      <c r="B9" s="36">
        <v>1.276</v>
      </c>
      <c r="C9" s="36"/>
      <c r="D9" s="22">
        <f>SUM(B9:C9)</f>
        <v>1.276</v>
      </c>
      <c r="E9" s="4">
        <v>6.604</v>
      </c>
      <c r="F9" s="36"/>
      <c r="G9" s="22">
        <f>SUM(E9:F9)</f>
        <v>6.604</v>
      </c>
      <c r="H9" s="6">
        <v>147.388</v>
      </c>
      <c r="I9" s="36"/>
      <c r="J9" s="22">
        <f>SUM(H9:I9)</f>
        <v>147.388</v>
      </c>
      <c r="K9" s="36"/>
      <c r="L9" s="36"/>
      <c r="M9" s="22">
        <f>SUM(K9:L9)</f>
        <v>0</v>
      </c>
    </row>
    <row r="10" spans="1:13" ht="20.25" customHeight="1">
      <c r="A10" s="29" t="s">
        <v>5</v>
      </c>
      <c r="B10" s="36">
        <v>0</v>
      </c>
      <c r="C10" s="36">
        <v>0</v>
      </c>
      <c r="D10" s="22">
        <f>SUM(B10:C10)</f>
        <v>0</v>
      </c>
      <c r="E10" s="4">
        <v>2.4</v>
      </c>
      <c r="F10" s="36"/>
      <c r="G10" s="22">
        <f>SUM(E10:F10)</f>
        <v>2.4</v>
      </c>
      <c r="H10" s="6">
        <v>73.7</v>
      </c>
      <c r="I10" s="36"/>
      <c r="J10" s="22">
        <f>SUM(H10:I10)</f>
        <v>73.7</v>
      </c>
      <c r="K10" s="6">
        <v>84.5</v>
      </c>
      <c r="L10" s="36"/>
      <c r="M10" s="22">
        <f>SUM(K10:L10)</f>
        <v>84.5</v>
      </c>
    </row>
    <row r="11" spans="1:13" ht="31.5">
      <c r="A11" s="29" t="s">
        <v>7</v>
      </c>
      <c r="B11" s="36">
        <v>1.8</v>
      </c>
      <c r="C11" s="36">
        <v>0</v>
      </c>
      <c r="D11" s="22">
        <f>SUM(B11:C11)</f>
        <v>1.8</v>
      </c>
      <c r="E11" s="4">
        <v>17.252</v>
      </c>
      <c r="F11" s="36">
        <v>0</v>
      </c>
      <c r="G11" s="22">
        <f>SUM(E11:F11)</f>
        <v>17.252</v>
      </c>
      <c r="H11" s="6">
        <v>167.1</v>
      </c>
      <c r="I11" s="36"/>
      <c r="J11" s="22">
        <f>SUM(H11:I11)</f>
        <v>167.1</v>
      </c>
      <c r="K11" s="36"/>
      <c r="L11" s="36"/>
      <c r="M11" s="22">
        <f>SUM(K11:L11)</f>
        <v>0</v>
      </c>
    </row>
    <row r="12" spans="1:13" ht="21.75" customHeight="1">
      <c r="A12" s="29" t="s">
        <v>6</v>
      </c>
      <c r="B12" s="36">
        <v>0.8</v>
      </c>
      <c r="C12" s="36"/>
      <c r="D12" s="22">
        <f>SUM(B12:C12)</f>
        <v>0.8</v>
      </c>
      <c r="E12" s="4">
        <v>2.6</v>
      </c>
      <c r="F12" s="36"/>
      <c r="G12" s="22">
        <f>SUM(E12:F12)</f>
        <v>2.6</v>
      </c>
      <c r="H12" s="6">
        <v>120</v>
      </c>
      <c r="I12" s="36"/>
      <c r="J12" s="22">
        <f>SUM(H12:I12)</f>
        <v>120</v>
      </c>
      <c r="K12" s="36"/>
      <c r="L12" s="36"/>
      <c r="M12" s="22">
        <f>SUM(K12:L12)</f>
        <v>0</v>
      </c>
    </row>
    <row r="13" spans="1:13" s="3" customFormat="1" ht="18.75">
      <c r="A13" s="32" t="s">
        <v>69</v>
      </c>
      <c r="B13" s="35">
        <f>SUM(B8:B12)</f>
        <v>3.8760000000000003</v>
      </c>
      <c r="C13" s="35">
        <f aca="true" t="shared" si="0" ref="C13:M13">SUM(C8:C12)</f>
        <v>0</v>
      </c>
      <c r="D13" s="23">
        <f t="shared" si="0"/>
        <v>3.8760000000000003</v>
      </c>
      <c r="E13" s="23">
        <f t="shared" si="0"/>
        <v>33.056</v>
      </c>
      <c r="F13" s="23">
        <f t="shared" si="0"/>
        <v>0</v>
      </c>
      <c r="G13" s="23">
        <f t="shared" si="0"/>
        <v>33.056</v>
      </c>
      <c r="H13" s="23">
        <f t="shared" si="0"/>
        <v>611.208</v>
      </c>
      <c r="I13" s="23">
        <f t="shared" si="0"/>
        <v>0</v>
      </c>
      <c r="J13" s="23">
        <f t="shared" si="0"/>
        <v>611.208</v>
      </c>
      <c r="K13" s="23">
        <f t="shared" si="0"/>
        <v>204.37</v>
      </c>
      <c r="L13" s="23">
        <f t="shared" si="0"/>
        <v>0</v>
      </c>
      <c r="M13" s="23">
        <f t="shared" si="0"/>
        <v>204.37</v>
      </c>
    </row>
    <row r="14" spans="1:13" ht="31.5" hidden="1">
      <c r="A14" s="29" t="s">
        <v>9</v>
      </c>
      <c r="B14" s="37"/>
      <c r="C14" s="37"/>
      <c r="D14" s="24">
        <f>SUM(B14:C14)</f>
        <v>0</v>
      </c>
      <c r="E14" s="6"/>
      <c r="F14" s="6"/>
      <c r="G14" s="24">
        <f>SUM(E14:F14)</f>
        <v>0</v>
      </c>
      <c r="H14" s="6"/>
      <c r="I14" s="6"/>
      <c r="J14" s="24">
        <f>SUM(H14:I14)</f>
        <v>0</v>
      </c>
      <c r="K14" s="6"/>
      <c r="L14" s="6"/>
      <c r="M14" s="24">
        <f>SUM(K14:L14)</f>
        <v>0</v>
      </c>
    </row>
    <row r="15" spans="1:13" s="3" customFormat="1" ht="18.75" hidden="1">
      <c r="A15" s="16" t="s">
        <v>2</v>
      </c>
      <c r="B15" s="35">
        <f aca="true" t="shared" si="1" ref="B15:M15">SUM(B14:B14)</f>
        <v>0</v>
      </c>
      <c r="C15" s="35">
        <f t="shared" si="1"/>
        <v>0</v>
      </c>
      <c r="D15" s="23">
        <f t="shared" si="1"/>
        <v>0</v>
      </c>
      <c r="E15" s="5">
        <f t="shared" si="1"/>
        <v>0</v>
      </c>
      <c r="F15" s="5">
        <f t="shared" si="1"/>
        <v>0</v>
      </c>
      <c r="G15" s="23">
        <f t="shared" si="1"/>
        <v>0</v>
      </c>
      <c r="H15" s="5">
        <f t="shared" si="1"/>
        <v>0</v>
      </c>
      <c r="I15" s="5">
        <f t="shared" si="1"/>
        <v>0</v>
      </c>
      <c r="J15" s="23">
        <f t="shared" si="1"/>
        <v>0</v>
      </c>
      <c r="K15" s="5">
        <f t="shared" si="1"/>
        <v>0</v>
      </c>
      <c r="L15" s="5">
        <f t="shared" si="1"/>
        <v>0</v>
      </c>
      <c r="M15" s="23">
        <f t="shared" si="1"/>
        <v>0</v>
      </c>
    </row>
    <row r="16" spans="1:13" ht="18.75">
      <c r="A16" s="30" t="s">
        <v>11</v>
      </c>
      <c r="B16" s="36">
        <v>0.226</v>
      </c>
      <c r="C16" s="36"/>
      <c r="D16" s="22">
        <f>SUM(B16:C16)</f>
        <v>0.226</v>
      </c>
      <c r="E16" s="4">
        <v>1.3</v>
      </c>
      <c r="F16" s="36"/>
      <c r="G16" s="22">
        <f>SUM(E16:F16)</f>
        <v>1.3</v>
      </c>
      <c r="H16" s="6">
        <v>42.4</v>
      </c>
      <c r="I16" s="36"/>
      <c r="J16" s="22">
        <f>SUM(H16:I16)</f>
        <v>42.4</v>
      </c>
      <c r="K16" s="36"/>
      <c r="L16" s="36"/>
      <c r="M16" s="22">
        <f>SUM(K16:L16)</f>
        <v>0</v>
      </c>
    </row>
    <row r="17" spans="1:13" s="3" customFormat="1" ht="18.75">
      <c r="A17" s="34" t="s">
        <v>70</v>
      </c>
      <c r="B17" s="23">
        <f aca="true" t="shared" si="2" ref="B17:M17">SUM(B16:B16)</f>
        <v>0.226</v>
      </c>
      <c r="C17" s="23">
        <f t="shared" si="2"/>
        <v>0</v>
      </c>
      <c r="D17" s="23">
        <f t="shared" si="2"/>
        <v>0.226</v>
      </c>
      <c r="E17" s="23">
        <f t="shared" si="2"/>
        <v>1.3</v>
      </c>
      <c r="F17" s="23">
        <f t="shared" si="2"/>
        <v>0</v>
      </c>
      <c r="G17" s="23">
        <f t="shared" si="2"/>
        <v>1.3</v>
      </c>
      <c r="H17" s="23">
        <f t="shared" si="2"/>
        <v>42.4</v>
      </c>
      <c r="I17" s="23">
        <f t="shared" si="2"/>
        <v>0</v>
      </c>
      <c r="J17" s="23">
        <f t="shared" si="2"/>
        <v>42.4</v>
      </c>
      <c r="K17" s="23">
        <f t="shared" si="2"/>
        <v>0</v>
      </c>
      <c r="L17" s="23">
        <f t="shared" si="2"/>
        <v>0</v>
      </c>
      <c r="M17" s="23">
        <f t="shared" si="2"/>
        <v>0</v>
      </c>
    </row>
    <row r="18" spans="1:13" ht="18.75">
      <c r="A18" s="30" t="s">
        <v>12</v>
      </c>
      <c r="B18" s="4">
        <v>0</v>
      </c>
      <c r="C18" s="4">
        <v>0</v>
      </c>
      <c r="D18" s="22">
        <f aca="true" t="shared" si="3" ref="D18:D27">SUM(B18:C18)</f>
        <v>0</v>
      </c>
      <c r="E18" s="4">
        <v>0.904</v>
      </c>
      <c r="F18" s="36"/>
      <c r="G18" s="22">
        <f aca="true" t="shared" si="4" ref="G18:G27">SUM(E18:F18)</f>
        <v>0.904</v>
      </c>
      <c r="H18" s="6">
        <v>61.654</v>
      </c>
      <c r="I18" s="36"/>
      <c r="J18" s="22">
        <f>SUM(H18:I18)</f>
        <v>61.654</v>
      </c>
      <c r="K18" s="6">
        <v>81.735</v>
      </c>
      <c r="L18" s="36">
        <v>0</v>
      </c>
      <c r="M18" s="22">
        <f aca="true" t="shared" si="5" ref="M18:M27">SUM(K18:L18)</f>
        <v>81.735</v>
      </c>
    </row>
    <row r="19" spans="1:13" ht="31.5">
      <c r="A19" s="30" t="s">
        <v>13</v>
      </c>
      <c r="B19" s="4">
        <v>0</v>
      </c>
      <c r="C19" s="4">
        <v>0</v>
      </c>
      <c r="D19" s="22">
        <f t="shared" si="3"/>
        <v>0</v>
      </c>
      <c r="E19" s="36">
        <v>0</v>
      </c>
      <c r="F19" s="36">
        <v>0</v>
      </c>
      <c r="G19" s="22">
        <f t="shared" si="4"/>
        <v>0</v>
      </c>
      <c r="H19" s="6">
        <v>104</v>
      </c>
      <c r="I19" s="36"/>
      <c r="J19" s="22">
        <f aca="true" t="shared" si="6" ref="J19:J27">SUM(H19:I19)</f>
        <v>104</v>
      </c>
      <c r="K19" s="36"/>
      <c r="L19" s="36">
        <v>0</v>
      </c>
      <c r="M19" s="22">
        <f t="shared" si="5"/>
        <v>0</v>
      </c>
    </row>
    <row r="20" spans="1:13" ht="31.5">
      <c r="A20" s="30" t="s">
        <v>14</v>
      </c>
      <c r="B20" s="4">
        <v>0</v>
      </c>
      <c r="C20" s="4">
        <v>0</v>
      </c>
      <c r="D20" s="22">
        <f t="shared" si="3"/>
        <v>0</v>
      </c>
      <c r="E20" s="36">
        <v>0</v>
      </c>
      <c r="F20" s="36">
        <v>0</v>
      </c>
      <c r="G20" s="22">
        <f t="shared" si="4"/>
        <v>0</v>
      </c>
      <c r="H20" s="6">
        <v>81</v>
      </c>
      <c r="I20" s="36"/>
      <c r="J20" s="22">
        <f t="shared" si="6"/>
        <v>81</v>
      </c>
      <c r="K20" s="6">
        <v>39.5</v>
      </c>
      <c r="L20" s="36">
        <v>0</v>
      </c>
      <c r="M20" s="22">
        <f t="shared" si="5"/>
        <v>39.5</v>
      </c>
    </row>
    <row r="21" spans="1:13" ht="31.5">
      <c r="A21" s="30" t="s">
        <v>15</v>
      </c>
      <c r="B21" s="4">
        <v>0</v>
      </c>
      <c r="C21" s="4">
        <v>0</v>
      </c>
      <c r="D21" s="22">
        <f t="shared" si="3"/>
        <v>0</v>
      </c>
      <c r="E21" s="4">
        <v>3.423</v>
      </c>
      <c r="F21" s="36">
        <v>0</v>
      </c>
      <c r="G21" s="22">
        <f t="shared" si="4"/>
        <v>3.423</v>
      </c>
      <c r="H21" s="6">
        <v>60.152</v>
      </c>
      <c r="I21" s="36"/>
      <c r="J21" s="22">
        <f t="shared" si="6"/>
        <v>60.152</v>
      </c>
      <c r="K21" s="6">
        <v>55.99</v>
      </c>
      <c r="L21" s="36">
        <v>0</v>
      </c>
      <c r="M21" s="22">
        <f t="shared" si="5"/>
        <v>55.99</v>
      </c>
    </row>
    <row r="22" spans="1:13" ht="21.75" customHeight="1">
      <c r="A22" s="30" t="s">
        <v>16</v>
      </c>
      <c r="B22" s="4">
        <v>0</v>
      </c>
      <c r="C22" s="4">
        <v>0</v>
      </c>
      <c r="D22" s="22">
        <f t="shared" si="3"/>
        <v>0</v>
      </c>
      <c r="E22" s="4">
        <v>2.9</v>
      </c>
      <c r="F22" s="36"/>
      <c r="G22" s="22">
        <f t="shared" si="4"/>
        <v>2.9</v>
      </c>
      <c r="H22" s="6">
        <v>118</v>
      </c>
      <c r="I22" s="36"/>
      <c r="J22" s="22">
        <f t="shared" si="6"/>
        <v>118</v>
      </c>
      <c r="K22" s="6">
        <v>121</v>
      </c>
      <c r="L22" s="36"/>
      <c r="M22" s="22">
        <f t="shared" si="5"/>
        <v>121</v>
      </c>
    </row>
    <row r="23" spans="1:13" ht="31.5">
      <c r="A23" s="30" t="s">
        <v>17</v>
      </c>
      <c r="B23" s="4">
        <v>0</v>
      </c>
      <c r="C23" s="4">
        <v>0</v>
      </c>
      <c r="D23" s="22">
        <f t="shared" si="3"/>
        <v>0</v>
      </c>
      <c r="E23" s="4">
        <v>2.963</v>
      </c>
      <c r="F23" s="36"/>
      <c r="G23" s="22">
        <f t="shared" si="4"/>
        <v>2.963</v>
      </c>
      <c r="H23" s="6">
        <v>86</v>
      </c>
      <c r="I23" s="36"/>
      <c r="J23" s="22">
        <f t="shared" si="6"/>
        <v>86</v>
      </c>
      <c r="K23" s="36"/>
      <c r="L23" s="36">
        <v>0</v>
      </c>
      <c r="M23" s="22">
        <f t="shared" si="5"/>
        <v>0</v>
      </c>
    </row>
    <row r="24" spans="1:13" ht="31.5">
      <c r="A24" s="30" t="s">
        <v>18</v>
      </c>
      <c r="B24" s="4">
        <v>0</v>
      </c>
      <c r="C24" s="4">
        <v>0</v>
      </c>
      <c r="D24" s="22">
        <f t="shared" si="3"/>
        <v>0</v>
      </c>
      <c r="E24" s="4">
        <v>3.6</v>
      </c>
      <c r="F24" s="36"/>
      <c r="G24" s="22">
        <f t="shared" si="4"/>
        <v>3.6</v>
      </c>
      <c r="H24" s="6">
        <v>46</v>
      </c>
      <c r="I24" s="36"/>
      <c r="J24" s="22">
        <f t="shared" si="6"/>
        <v>46</v>
      </c>
      <c r="K24" s="6">
        <v>63.9</v>
      </c>
      <c r="L24" s="36">
        <v>0</v>
      </c>
      <c r="M24" s="22">
        <f t="shared" si="5"/>
        <v>63.9</v>
      </c>
    </row>
    <row r="25" spans="1:13" ht="31.5">
      <c r="A25" s="30" t="s">
        <v>19</v>
      </c>
      <c r="B25" s="4">
        <v>0</v>
      </c>
      <c r="C25" s="4">
        <v>0</v>
      </c>
      <c r="D25" s="22">
        <f t="shared" si="3"/>
        <v>0</v>
      </c>
      <c r="E25" s="4">
        <v>0.5657142857142857</v>
      </c>
      <c r="F25" s="36"/>
      <c r="G25" s="22">
        <f t="shared" si="4"/>
        <v>0.5657142857142857</v>
      </c>
      <c r="H25" s="6">
        <v>52.99171428571429</v>
      </c>
      <c r="I25" s="36"/>
      <c r="J25" s="22">
        <f t="shared" si="6"/>
        <v>52.99171428571429</v>
      </c>
      <c r="K25" s="6">
        <v>45.82375</v>
      </c>
      <c r="L25" s="36">
        <v>0</v>
      </c>
      <c r="M25" s="22">
        <f t="shared" si="5"/>
        <v>45.82375</v>
      </c>
    </row>
    <row r="26" spans="1:13" ht="31.5">
      <c r="A26" s="29" t="s">
        <v>8</v>
      </c>
      <c r="B26" s="36">
        <v>0.84965</v>
      </c>
      <c r="C26" s="4">
        <v>0</v>
      </c>
      <c r="D26" s="22">
        <f t="shared" si="3"/>
        <v>0.84965</v>
      </c>
      <c r="E26" s="4">
        <v>0</v>
      </c>
      <c r="F26" s="4">
        <v>0</v>
      </c>
      <c r="G26" s="22">
        <f t="shared" si="4"/>
        <v>0</v>
      </c>
      <c r="H26" s="6">
        <v>130.769</v>
      </c>
      <c r="I26" s="4">
        <v>1.69</v>
      </c>
      <c r="J26" s="22">
        <f t="shared" si="6"/>
        <v>132.459</v>
      </c>
      <c r="K26" s="4"/>
      <c r="L26" s="4">
        <v>0</v>
      </c>
      <c r="M26" s="22">
        <f t="shared" si="5"/>
        <v>0</v>
      </c>
    </row>
    <row r="27" spans="1:13" ht="31.5">
      <c r="A27" s="30" t="s">
        <v>10</v>
      </c>
      <c r="B27" s="4">
        <v>0.9232476</v>
      </c>
      <c r="C27" s="4">
        <v>0</v>
      </c>
      <c r="D27" s="22">
        <f t="shared" si="3"/>
        <v>0.9232476</v>
      </c>
      <c r="E27" s="4">
        <v>0</v>
      </c>
      <c r="F27" s="4">
        <v>0</v>
      </c>
      <c r="G27" s="22">
        <f t="shared" si="4"/>
        <v>0</v>
      </c>
      <c r="H27" s="6">
        <v>115.315</v>
      </c>
      <c r="I27" s="4"/>
      <c r="J27" s="22">
        <f t="shared" si="6"/>
        <v>115.315</v>
      </c>
      <c r="K27" s="4"/>
      <c r="L27" s="4">
        <v>0</v>
      </c>
      <c r="M27" s="22">
        <f t="shared" si="5"/>
        <v>0</v>
      </c>
    </row>
    <row r="28" spans="1:13" s="3" customFormat="1" ht="18.75">
      <c r="A28" s="34" t="s">
        <v>71</v>
      </c>
      <c r="B28" s="23">
        <f aca="true" t="shared" si="7" ref="B28:M28">SUM(B18:B27)</f>
        <v>1.7728975999999999</v>
      </c>
      <c r="C28" s="23">
        <f t="shared" si="7"/>
        <v>0</v>
      </c>
      <c r="D28" s="23">
        <f t="shared" si="7"/>
        <v>1.7728975999999999</v>
      </c>
      <c r="E28" s="23">
        <f t="shared" si="7"/>
        <v>14.355714285714287</v>
      </c>
      <c r="F28" s="23">
        <f t="shared" si="7"/>
        <v>0</v>
      </c>
      <c r="G28" s="23">
        <f t="shared" si="7"/>
        <v>14.355714285714287</v>
      </c>
      <c r="H28" s="23">
        <f t="shared" si="7"/>
        <v>855.8817142857142</v>
      </c>
      <c r="I28" s="23">
        <f t="shared" si="7"/>
        <v>1.69</v>
      </c>
      <c r="J28" s="23">
        <f t="shared" si="7"/>
        <v>857.5717142857143</v>
      </c>
      <c r="K28" s="23">
        <f t="shared" si="7"/>
        <v>407.94875</v>
      </c>
      <c r="L28" s="23">
        <f t="shared" si="7"/>
        <v>0</v>
      </c>
      <c r="M28" s="23">
        <f t="shared" si="7"/>
        <v>407.94875</v>
      </c>
    </row>
    <row r="29" spans="1:13" s="3" customFormat="1" ht="18.75">
      <c r="A29" s="30" t="s">
        <v>77</v>
      </c>
      <c r="B29" s="4">
        <v>0.779515</v>
      </c>
      <c r="C29" s="4">
        <v>0</v>
      </c>
      <c r="D29" s="22">
        <f>SUM(B29:C29)</f>
        <v>0.779515</v>
      </c>
      <c r="E29" s="4">
        <v>10.286137879911045</v>
      </c>
      <c r="F29" s="4">
        <v>0</v>
      </c>
      <c r="G29" s="22">
        <f>SUM(E29:F29)</f>
        <v>10.286137879911045</v>
      </c>
      <c r="H29" s="4">
        <v>234.687</v>
      </c>
      <c r="I29" s="4">
        <v>0</v>
      </c>
      <c r="J29" s="22">
        <f>SUM(H29:I29)</f>
        <v>234.687</v>
      </c>
      <c r="K29" s="4">
        <v>0</v>
      </c>
      <c r="L29" s="4">
        <v>0</v>
      </c>
      <c r="M29" s="22">
        <f>SUM(K29:L29)</f>
        <v>0</v>
      </c>
    </row>
    <row r="30" spans="1:13" s="3" customFormat="1" ht="18.75">
      <c r="A30" s="34" t="s">
        <v>78</v>
      </c>
      <c r="B30" s="23">
        <f>SUM(B29)</f>
        <v>0.779515</v>
      </c>
      <c r="C30" s="23">
        <f aca="true" t="shared" si="8" ref="C30:M30">SUM(C29)</f>
        <v>0</v>
      </c>
      <c r="D30" s="23">
        <f t="shared" si="8"/>
        <v>0.779515</v>
      </c>
      <c r="E30" s="23">
        <f t="shared" si="8"/>
        <v>10.286137879911045</v>
      </c>
      <c r="F30" s="23">
        <f t="shared" si="8"/>
        <v>0</v>
      </c>
      <c r="G30" s="23">
        <f t="shared" si="8"/>
        <v>10.286137879911045</v>
      </c>
      <c r="H30" s="23">
        <f t="shared" si="8"/>
        <v>234.687</v>
      </c>
      <c r="I30" s="23">
        <f t="shared" si="8"/>
        <v>0</v>
      </c>
      <c r="J30" s="23">
        <f t="shared" si="8"/>
        <v>234.687</v>
      </c>
      <c r="K30" s="23">
        <f t="shared" si="8"/>
        <v>0</v>
      </c>
      <c r="L30" s="23">
        <f t="shared" si="8"/>
        <v>0</v>
      </c>
      <c r="M30" s="23">
        <f t="shared" si="8"/>
        <v>0</v>
      </c>
    </row>
    <row r="31" spans="1:13" ht="31.5">
      <c r="A31" s="29" t="s">
        <v>20</v>
      </c>
      <c r="B31" s="36">
        <v>0.434</v>
      </c>
      <c r="C31" s="36"/>
      <c r="D31" s="22">
        <f>SUM(B31:C31)</f>
        <v>0.434</v>
      </c>
      <c r="E31" s="4">
        <v>7.394</v>
      </c>
      <c r="F31" s="36"/>
      <c r="G31" s="22">
        <f>SUM(E31:F31)</f>
        <v>7.394</v>
      </c>
      <c r="H31" s="6">
        <v>42</v>
      </c>
      <c r="I31" s="6">
        <v>0</v>
      </c>
      <c r="J31" s="22">
        <f>SUM(H31:I31)</f>
        <v>42</v>
      </c>
      <c r="K31" s="6">
        <v>11.158</v>
      </c>
      <c r="L31" s="6">
        <v>0</v>
      </c>
      <c r="M31" s="22">
        <f>SUM(K31:L31)</f>
        <v>11.158</v>
      </c>
    </row>
    <row r="32" spans="1:13" ht="18.75">
      <c r="A32" s="31" t="s">
        <v>46</v>
      </c>
      <c r="B32" s="4">
        <v>0</v>
      </c>
      <c r="C32" s="4">
        <v>0</v>
      </c>
      <c r="D32" s="22">
        <f>SUM(B32:C32)</f>
        <v>0</v>
      </c>
      <c r="E32" s="4">
        <v>3.2</v>
      </c>
      <c r="F32" s="4">
        <v>1.7</v>
      </c>
      <c r="G32" s="22">
        <f>SUM(E32:F32)</f>
        <v>4.9</v>
      </c>
      <c r="H32" s="6">
        <v>133.3</v>
      </c>
      <c r="I32" s="6">
        <v>67.1</v>
      </c>
      <c r="J32" s="22">
        <f>SUM(H32:I32)</f>
        <v>200.4</v>
      </c>
      <c r="K32" s="6">
        <v>76.3</v>
      </c>
      <c r="L32" s="6">
        <v>20</v>
      </c>
      <c r="M32" s="22">
        <f>SUM(K32:L32)</f>
        <v>96.3</v>
      </c>
    </row>
    <row r="33" spans="1:13" s="3" customFormat="1" ht="18.75">
      <c r="A33" s="32" t="s">
        <v>72</v>
      </c>
      <c r="B33" s="23">
        <f>SUM(B31:B32)</f>
        <v>0.434</v>
      </c>
      <c r="C33" s="23">
        <f aca="true" t="shared" si="9" ref="C33:M33">SUM(C31:C32)</f>
        <v>0</v>
      </c>
      <c r="D33" s="23">
        <f t="shared" si="9"/>
        <v>0.434</v>
      </c>
      <c r="E33" s="23">
        <f t="shared" si="9"/>
        <v>10.594000000000001</v>
      </c>
      <c r="F33" s="23">
        <f t="shared" si="9"/>
        <v>1.7</v>
      </c>
      <c r="G33" s="23">
        <f t="shared" si="9"/>
        <v>12.294</v>
      </c>
      <c r="H33" s="23">
        <f t="shared" si="9"/>
        <v>175.3</v>
      </c>
      <c r="I33" s="23">
        <f t="shared" si="9"/>
        <v>67.1</v>
      </c>
      <c r="J33" s="23">
        <f t="shared" si="9"/>
        <v>242.4</v>
      </c>
      <c r="K33" s="23">
        <f t="shared" si="9"/>
        <v>87.458</v>
      </c>
      <c r="L33" s="23">
        <f t="shared" si="9"/>
        <v>20</v>
      </c>
      <c r="M33" s="23">
        <f t="shared" si="9"/>
        <v>107.458</v>
      </c>
    </row>
    <row r="34" spans="1:13" s="3" customFormat="1" ht="31.5" hidden="1">
      <c r="A34" s="29" t="s">
        <v>42</v>
      </c>
      <c r="B34" s="4"/>
      <c r="C34" s="4"/>
      <c r="D34" s="22">
        <f aca="true" t="shared" si="10" ref="D34:D62">SUM(B34:C34)</f>
        <v>0</v>
      </c>
      <c r="E34" s="4"/>
      <c r="F34" s="4"/>
      <c r="G34" s="22">
        <f>SUM(E34:F34)</f>
        <v>0</v>
      </c>
      <c r="H34" s="4"/>
      <c r="I34" s="4"/>
      <c r="J34" s="22">
        <f>SUM(H34:I34)</f>
        <v>0</v>
      </c>
      <c r="K34" s="4"/>
      <c r="L34" s="4"/>
      <c r="M34" s="22">
        <f>SUM(K34:L34)</f>
        <v>0</v>
      </c>
    </row>
    <row r="35" spans="1:13" s="3" customFormat="1" ht="18.75" hidden="1">
      <c r="A35" s="29" t="s">
        <v>43</v>
      </c>
      <c r="B35" s="4"/>
      <c r="C35" s="4"/>
      <c r="D35" s="22">
        <f t="shared" si="10"/>
        <v>0</v>
      </c>
      <c r="E35" s="4"/>
      <c r="F35" s="4"/>
      <c r="G35" s="22">
        <f aca="true" t="shared" si="11" ref="G35:G62">SUM(E35:F35)</f>
        <v>0</v>
      </c>
      <c r="H35" s="4"/>
      <c r="I35" s="4"/>
      <c r="J35" s="22">
        <f aca="true" t="shared" si="12" ref="J35:J62">SUM(H35:I35)</f>
        <v>0</v>
      </c>
      <c r="K35" s="4"/>
      <c r="L35" s="4"/>
      <c r="M35" s="22">
        <f aca="true" t="shared" si="13" ref="M35:M62">SUM(K35:L35)</f>
        <v>0</v>
      </c>
    </row>
    <row r="36" spans="1:13" s="3" customFormat="1" ht="18.75">
      <c r="A36" s="29" t="s">
        <v>37</v>
      </c>
      <c r="B36" s="4"/>
      <c r="C36" s="4"/>
      <c r="D36" s="22">
        <f t="shared" si="10"/>
        <v>0</v>
      </c>
      <c r="E36" s="4">
        <v>0.24</v>
      </c>
      <c r="F36" s="15">
        <v>0.04</v>
      </c>
      <c r="G36" s="22">
        <f t="shared" si="11"/>
        <v>0.27999999999999997</v>
      </c>
      <c r="H36" s="4">
        <v>106</v>
      </c>
      <c r="I36" s="4">
        <v>13</v>
      </c>
      <c r="J36" s="22">
        <f t="shared" si="12"/>
        <v>119</v>
      </c>
      <c r="K36" s="4">
        <v>25</v>
      </c>
      <c r="L36" s="4">
        <v>0.1</v>
      </c>
      <c r="M36" s="22">
        <f t="shared" si="13"/>
        <v>25.1</v>
      </c>
    </row>
    <row r="37" spans="1:13" s="3" customFormat="1" ht="18.75">
      <c r="A37" s="29" t="s">
        <v>47</v>
      </c>
      <c r="B37" s="4">
        <v>0.85</v>
      </c>
      <c r="C37" s="4">
        <v>0.07</v>
      </c>
      <c r="D37" s="22">
        <f t="shared" si="10"/>
        <v>0.9199999999999999</v>
      </c>
      <c r="E37" s="4">
        <v>1.95</v>
      </c>
      <c r="F37" s="4">
        <v>0.38</v>
      </c>
      <c r="G37" s="22">
        <f t="shared" si="11"/>
        <v>2.33</v>
      </c>
      <c r="H37" s="4">
        <v>131</v>
      </c>
      <c r="I37" s="4">
        <v>112</v>
      </c>
      <c r="J37" s="22">
        <f t="shared" si="12"/>
        <v>243</v>
      </c>
      <c r="K37" s="4"/>
      <c r="L37" s="4"/>
      <c r="M37" s="22">
        <f t="shared" si="13"/>
        <v>0</v>
      </c>
    </row>
    <row r="38" spans="1:13" s="3" customFormat="1" ht="18.75">
      <c r="A38" s="29" t="s">
        <v>48</v>
      </c>
      <c r="B38" s="4"/>
      <c r="C38" s="4"/>
      <c r="D38" s="22">
        <f t="shared" si="10"/>
        <v>0</v>
      </c>
      <c r="E38" s="4">
        <v>1.16</v>
      </c>
      <c r="F38" s="4">
        <v>0.89</v>
      </c>
      <c r="G38" s="22">
        <f t="shared" si="11"/>
        <v>2.05</v>
      </c>
      <c r="H38" s="4">
        <v>138</v>
      </c>
      <c r="I38" s="4">
        <v>4</v>
      </c>
      <c r="J38" s="22">
        <f t="shared" si="12"/>
        <v>142</v>
      </c>
      <c r="K38" s="4"/>
      <c r="L38" s="4"/>
      <c r="M38" s="22">
        <f t="shared" si="13"/>
        <v>0</v>
      </c>
    </row>
    <row r="39" spans="1:13" s="3" customFormat="1" ht="31.5" hidden="1">
      <c r="A39" s="29" t="s">
        <v>49</v>
      </c>
      <c r="B39" s="4"/>
      <c r="C39" s="4"/>
      <c r="D39" s="22">
        <f t="shared" si="10"/>
        <v>0</v>
      </c>
      <c r="E39" s="4"/>
      <c r="F39" s="4"/>
      <c r="G39" s="22">
        <f t="shared" si="11"/>
        <v>0</v>
      </c>
      <c r="H39" s="4"/>
      <c r="I39" s="4"/>
      <c r="J39" s="22">
        <f t="shared" si="12"/>
        <v>0</v>
      </c>
      <c r="K39" s="4"/>
      <c r="L39" s="4"/>
      <c r="M39" s="22">
        <f t="shared" si="13"/>
        <v>0</v>
      </c>
    </row>
    <row r="40" spans="1:13" s="3" customFormat="1" ht="18.75">
      <c r="A40" s="29" t="s">
        <v>38</v>
      </c>
      <c r="B40" s="4">
        <v>0.55</v>
      </c>
      <c r="C40" s="15">
        <v>0.01</v>
      </c>
      <c r="D40" s="22">
        <f t="shared" si="10"/>
        <v>0.56</v>
      </c>
      <c r="E40" s="4">
        <v>0.64</v>
      </c>
      <c r="F40" s="15">
        <v>0.02</v>
      </c>
      <c r="G40" s="22">
        <f t="shared" si="11"/>
        <v>0.66</v>
      </c>
      <c r="H40" s="4">
        <v>94</v>
      </c>
      <c r="I40" s="4">
        <v>14</v>
      </c>
      <c r="J40" s="22">
        <f t="shared" si="12"/>
        <v>108</v>
      </c>
      <c r="K40" s="4">
        <v>32</v>
      </c>
      <c r="L40" s="4">
        <v>1.1</v>
      </c>
      <c r="M40" s="22">
        <f t="shared" si="13"/>
        <v>33.1</v>
      </c>
    </row>
    <row r="41" spans="1:13" s="3" customFormat="1" ht="18.75">
      <c r="A41" s="29" t="s">
        <v>21</v>
      </c>
      <c r="B41" s="4">
        <v>0.2</v>
      </c>
      <c r="C41" s="15">
        <v>0.04</v>
      </c>
      <c r="D41" s="22">
        <f t="shared" si="10"/>
        <v>0.24000000000000002</v>
      </c>
      <c r="E41" s="4">
        <v>1.38</v>
      </c>
      <c r="F41" s="4">
        <v>0.36</v>
      </c>
      <c r="G41" s="22">
        <f t="shared" si="11"/>
        <v>1.7399999999999998</v>
      </c>
      <c r="H41" s="4">
        <v>107</v>
      </c>
      <c r="I41" s="4">
        <v>38</v>
      </c>
      <c r="J41" s="22">
        <f t="shared" si="12"/>
        <v>145</v>
      </c>
      <c r="K41" s="4"/>
      <c r="L41" s="4"/>
      <c r="M41" s="22">
        <f t="shared" si="13"/>
        <v>0</v>
      </c>
    </row>
    <row r="42" spans="1:13" s="3" customFormat="1" ht="18.75">
      <c r="A42" s="29" t="s">
        <v>39</v>
      </c>
      <c r="B42" s="4"/>
      <c r="C42" s="15"/>
      <c r="D42" s="22">
        <f t="shared" si="10"/>
        <v>0</v>
      </c>
      <c r="E42" s="4">
        <v>1.2</v>
      </c>
      <c r="F42" s="4">
        <v>0.28</v>
      </c>
      <c r="G42" s="22">
        <f t="shared" si="11"/>
        <v>1.48</v>
      </c>
      <c r="H42" s="4">
        <v>108</v>
      </c>
      <c r="I42" s="4">
        <v>6</v>
      </c>
      <c r="J42" s="22">
        <f t="shared" si="12"/>
        <v>114</v>
      </c>
      <c r="K42" s="4">
        <v>91</v>
      </c>
      <c r="L42" s="4">
        <v>0.6</v>
      </c>
      <c r="M42" s="22">
        <f t="shared" si="13"/>
        <v>91.6</v>
      </c>
    </row>
    <row r="43" spans="1:13" s="3" customFormat="1" ht="31.5">
      <c r="A43" s="29" t="s">
        <v>40</v>
      </c>
      <c r="B43" s="4">
        <v>0.15</v>
      </c>
      <c r="C43" s="15">
        <v>0.01</v>
      </c>
      <c r="D43" s="22">
        <f t="shared" si="10"/>
        <v>0.16</v>
      </c>
      <c r="E43" s="4">
        <v>0.25</v>
      </c>
      <c r="F43" s="4">
        <v>0.43</v>
      </c>
      <c r="G43" s="22">
        <f t="shared" si="11"/>
        <v>0.6799999999999999</v>
      </c>
      <c r="H43" s="4">
        <v>12</v>
      </c>
      <c r="I43" s="4">
        <v>17</v>
      </c>
      <c r="J43" s="22">
        <f t="shared" si="12"/>
        <v>29</v>
      </c>
      <c r="K43" s="4"/>
      <c r="L43" s="4"/>
      <c r="M43" s="22">
        <f t="shared" si="13"/>
        <v>0</v>
      </c>
    </row>
    <row r="44" spans="1:13" s="3" customFormat="1" ht="31.5" hidden="1">
      <c r="A44" s="29" t="s">
        <v>50</v>
      </c>
      <c r="B44" s="4"/>
      <c r="C44" s="15"/>
      <c r="D44" s="22">
        <f t="shared" si="10"/>
        <v>0</v>
      </c>
      <c r="E44" s="4"/>
      <c r="F44" s="4"/>
      <c r="G44" s="22">
        <f t="shared" si="11"/>
        <v>0</v>
      </c>
      <c r="H44" s="4"/>
      <c r="I44" s="4"/>
      <c r="J44" s="22">
        <f t="shared" si="12"/>
        <v>0</v>
      </c>
      <c r="K44" s="4"/>
      <c r="L44" s="4"/>
      <c r="M44" s="22">
        <f t="shared" si="13"/>
        <v>0</v>
      </c>
    </row>
    <row r="45" spans="1:13" s="3" customFormat="1" ht="47.25" hidden="1">
      <c r="A45" s="29" t="s">
        <v>41</v>
      </c>
      <c r="B45" s="4"/>
      <c r="C45" s="4"/>
      <c r="D45" s="22">
        <f t="shared" si="10"/>
        <v>0</v>
      </c>
      <c r="E45" s="4"/>
      <c r="F45" s="4"/>
      <c r="G45" s="22">
        <f t="shared" si="11"/>
        <v>0</v>
      </c>
      <c r="H45" s="4"/>
      <c r="I45" s="4"/>
      <c r="J45" s="22">
        <f t="shared" si="12"/>
        <v>0</v>
      </c>
      <c r="K45" s="4"/>
      <c r="L45" s="4"/>
      <c r="M45" s="22">
        <f t="shared" si="13"/>
        <v>0</v>
      </c>
    </row>
    <row r="46" spans="1:13" s="3" customFormat="1" ht="18.75">
      <c r="A46" s="29" t="s">
        <v>44</v>
      </c>
      <c r="B46" s="4">
        <v>1.03</v>
      </c>
      <c r="C46" s="15">
        <v>0.09</v>
      </c>
      <c r="D46" s="22">
        <f t="shared" si="10"/>
        <v>1.12</v>
      </c>
      <c r="E46" s="4">
        <v>2.38</v>
      </c>
      <c r="F46" s="4">
        <v>0.91</v>
      </c>
      <c r="G46" s="22">
        <f t="shared" si="11"/>
        <v>3.29</v>
      </c>
      <c r="H46" s="4">
        <v>192</v>
      </c>
      <c r="I46" s="4">
        <v>18</v>
      </c>
      <c r="J46" s="22">
        <f t="shared" si="12"/>
        <v>210</v>
      </c>
      <c r="K46" s="4"/>
      <c r="L46" s="4"/>
      <c r="M46" s="22">
        <f t="shared" si="13"/>
        <v>0</v>
      </c>
    </row>
    <row r="47" spans="1:13" s="3" customFormat="1" ht="18.75">
      <c r="A47" s="29" t="s">
        <v>51</v>
      </c>
      <c r="B47" s="4">
        <v>0.5</v>
      </c>
      <c r="C47" s="15">
        <v>0.06</v>
      </c>
      <c r="D47" s="22">
        <f t="shared" si="10"/>
        <v>0.56</v>
      </c>
      <c r="E47" s="4">
        <v>2.4</v>
      </c>
      <c r="F47" s="4">
        <v>1.02</v>
      </c>
      <c r="G47" s="22">
        <f t="shared" si="11"/>
        <v>3.42</v>
      </c>
      <c r="H47" s="4">
        <v>120</v>
      </c>
      <c r="I47" s="4">
        <v>46</v>
      </c>
      <c r="J47" s="22">
        <f t="shared" si="12"/>
        <v>166</v>
      </c>
      <c r="K47" s="4"/>
      <c r="L47" s="4"/>
      <c r="M47" s="22">
        <f t="shared" si="13"/>
        <v>0</v>
      </c>
    </row>
    <row r="48" spans="1:13" s="3" customFormat="1" ht="18.75">
      <c r="A48" s="29" t="s">
        <v>52</v>
      </c>
      <c r="B48" s="4"/>
      <c r="C48" s="15"/>
      <c r="D48" s="22">
        <f t="shared" si="10"/>
        <v>0</v>
      </c>
      <c r="E48" s="4">
        <v>2.13</v>
      </c>
      <c r="F48" s="4">
        <v>0.33</v>
      </c>
      <c r="G48" s="22">
        <f t="shared" si="11"/>
        <v>2.46</v>
      </c>
      <c r="H48" s="4">
        <v>220</v>
      </c>
      <c r="I48" s="4">
        <v>31</v>
      </c>
      <c r="J48" s="22">
        <f t="shared" si="12"/>
        <v>251</v>
      </c>
      <c r="K48" s="4">
        <v>41</v>
      </c>
      <c r="L48" s="4">
        <v>4</v>
      </c>
      <c r="M48" s="22">
        <f t="shared" si="13"/>
        <v>45</v>
      </c>
    </row>
    <row r="49" spans="1:13" s="3" customFormat="1" ht="18.75" hidden="1">
      <c r="A49" s="29" t="s">
        <v>35</v>
      </c>
      <c r="B49" s="4"/>
      <c r="C49" s="4"/>
      <c r="D49" s="22">
        <f t="shared" si="10"/>
        <v>0</v>
      </c>
      <c r="E49" s="4"/>
      <c r="F49" s="4"/>
      <c r="G49" s="22">
        <f t="shared" si="11"/>
        <v>0</v>
      </c>
      <c r="H49" s="4"/>
      <c r="I49" s="4"/>
      <c r="J49" s="22">
        <f t="shared" si="12"/>
        <v>0</v>
      </c>
      <c r="K49" s="4"/>
      <c r="L49" s="4"/>
      <c r="M49" s="22">
        <f t="shared" si="13"/>
        <v>0</v>
      </c>
    </row>
    <row r="50" spans="1:13" s="3" customFormat="1" ht="18.75">
      <c r="A50" s="29" t="s">
        <v>53</v>
      </c>
      <c r="B50" s="4">
        <v>1.23</v>
      </c>
      <c r="C50" s="15">
        <v>0.07</v>
      </c>
      <c r="D50" s="22">
        <f t="shared" si="10"/>
        <v>1.3</v>
      </c>
      <c r="E50" s="4">
        <v>3.97</v>
      </c>
      <c r="F50" s="4">
        <v>1.42</v>
      </c>
      <c r="G50" s="22">
        <f t="shared" si="11"/>
        <v>5.390000000000001</v>
      </c>
      <c r="H50" s="4">
        <v>263</v>
      </c>
      <c r="I50" s="4">
        <v>54</v>
      </c>
      <c r="J50" s="22">
        <f t="shared" si="12"/>
        <v>317</v>
      </c>
      <c r="K50" s="4"/>
      <c r="L50" s="4"/>
      <c r="M50" s="22">
        <f t="shared" si="13"/>
        <v>0</v>
      </c>
    </row>
    <row r="51" spans="1:13" s="3" customFormat="1" ht="18.75">
      <c r="A51" s="29" t="s">
        <v>57</v>
      </c>
      <c r="B51" s="4">
        <v>0.69</v>
      </c>
      <c r="C51" s="15">
        <v>0.07</v>
      </c>
      <c r="D51" s="22">
        <f t="shared" si="10"/>
        <v>0.76</v>
      </c>
      <c r="E51" s="4">
        <v>0.75</v>
      </c>
      <c r="F51" s="4">
        <v>0.14</v>
      </c>
      <c r="G51" s="22">
        <f t="shared" si="11"/>
        <v>0.89</v>
      </c>
      <c r="H51" s="4">
        <v>104</v>
      </c>
      <c r="I51" s="4">
        <v>34</v>
      </c>
      <c r="J51" s="22">
        <f t="shared" si="12"/>
        <v>138</v>
      </c>
      <c r="K51" s="4"/>
      <c r="L51" s="4"/>
      <c r="M51" s="22">
        <f t="shared" si="13"/>
        <v>0</v>
      </c>
    </row>
    <row r="52" spans="1:13" s="3" customFormat="1" ht="18.75">
      <c r="A52" s="29" t="s">
        <v>54</v>
      </c>
      <c r="B52" s="4">
        <v>0.86</v>
      </c>
      <c r="C52" s="15">
        <v>0.03</v>
      </c>
      <c r="D52" s="22">
        <f t="shared" si="10"/>
        <v>0.89</v>
      </c>
      <c r="E52" s="4">
        <v>1.6</v>
      </c>
      <c r="F52" s="4">
        <v>0.15</v>
      </c>
      <c r="G52" s="22">
        <f t="shared" si="11"/>
        <v>1.75</v>
      </c>
      <c r="H52" s="4">
        <v>100</v>
      </c>
      <c r="I52" s="4">
        <v>18</v>
      </c>
      <c r="J52" s="22">
        <f t="shared" si="12"/>
        <v>118</v>
      </c>
      <c r="K52" s="4"/>
      <c r="L52" s="4"/>
      <c r="M52" s="22">
        <f t="shared" si="13"/>
        <v>0</v>
      </c>
    </row>
    <row r="53" spans="1:13" s="3" customFormat="1" ht="31.5" hidden="1">
      <c r="A53" s="29" t="s">
        <v>45</v>
      </c>
      <c r="B53" s="4"/>
      <c r="C53" s="4"/>
      <c r="D53" s="22">
        <f t="shared" si="10"/>
        <v>0</v>
      </c>
      <c r="E53" s="4"/>
      <c r="F53" s="4"/>
      <c r="G53" s="22">
        <f t="shared" si="11"/>
        <v>0</v>
      </c>
      <c r="H53" s="4"/>
      <c r="I53" s="4"/>
      <c r="J53" s="22">
        <f t="shared" si="12"/>
        <v>0</v>
      </c>
      <c r="K53" s="4"/>
      <c r="L53" s="4"/>
      <c r="M53" s="22">
        <f t="shared" si="13"/>
        <v>0</v>
      </c>
    </row>
    <row r="54" spans="1:13" s="3" customFormat="1" ht="18.75">
      <c r="A54" s="29" t="s">
        <v>59</v>
      </c>
      <c r="B54" s="4"/>
      <c r="C54" s="15"/>
      <c r="D54" s="22">
        <f t="shared" si="10"/>
        <v>0</v>
      </c>
      <c r="E54" s="4"/>
      <c r="F54" s="4"/>
      <c r="G54" s="22">
        <f t="shared" si="11"/>
        <v>0</v>
      </c>
      <c r="H54" s="4">
        <v>511</v>
      </c>
      <c r="I54" s="4">
        <v>16</v>
      </c>
      <c r="J54" s="22">
        <f t="shared" si="12"/>
        <v>527</v>
      </c>
      <c r="K54" s="4"/>
      <c r="L54" s="4"/>
      <c r="M54" s="22">
        <f t="shared" si="13"/>
        <v>0</v>
      </c>
    </row>
    <row r="55" spans="1:13" s="3" customFormat="1" ht="18.75">
      <c r="A55" s="29" t="s">
        <v>60</v>
      </c>
      <c r="B55" s="4"/>
      <c r="C55" s="15"/>
      <c r="D55" s="22">
        <f t="shared" si="10"/>
        <v>0</v>
      </c>
      <c r="E55" s="4">
        <v>4.42</v>
      </c>
      <c r="F55" s="4">
        <v>0.15</v>
      </c>
      <c r="G55" s="22">
        <f t="shared" si="11"/>
        <v>4.57</v>
      </c>
      <c r="H55" s="4">
        <v>110</v>
      </c>
      <c r="I55" s="4">
        <v>4</v>
      </c>
      <c r="J55" s="22">
        <f t="shared" si="12"/>
        <v>114</v>
      </c>
      <c r="K55" s="4">
        <v>20</v>
      </c>
      <c r="L55" s="4"/>
      <c r="M55" s="22">
        <f t="shared" si="13"/>
        <v>20</v>
      </c>
    </row>
    <row r="56" spans="1:13" s="3" customFormat="1" ht="31.5">
      <c r="A56" s="29" t="s">
        <v>55</v>
      </c>
      <c r="B56" s="4"/>
      <c r="C56" s="15"/>
      <c r="D56" s="22">
        <f t="shared" si="10"/>
        <v>0</v>
      </c>
      <c r="E56" s="4">
        <v>1.7</v>
      </c>
      <c r="F56" s="4">
        <v>0.2</v>
      </c>
      <c r="G56" s="22">
        <f t="shared" si="11"/>
        <v>1.9</v>
      </c>
      <c r="H56" s="4">
        <v>177</v>
      </c>
      <c r="I56" s="4">
        <v>37</v>
      </c>
      <c r="J56" s="22">
        <f t="shared" si="12"/>
        <v>214</v>
      </c>
      <c r="K56" s="4">
        <v>134</v>
      </c>
      <c r="L56" s="4">
        <v>4.8</v>
      </c>
      <c r="M56" s="22">
        <f t="shared" si="13"/>
        <v>138.8</v>
      </c>
    </row>
    <row r="57" spans="1:13" s="3" customFormat="1" ht="18.75">
      <c r="A57" s="29" t="s">
        <v>61</v>
      </c>
      <c r="B57" s="4"/>
      <c r="C57" s="15"/>
      <c r="D57" s="22">
        <f t="shared" si="10"/>
        <v>0</v>
      </c>
      <c r="E57" s="4">
        <v>1.69</v>
      </c>
      <c r="F57" s="4">
        <v>0.16</v>
      </c>
      <c r="G57" s="22">
        <f t="shared" si="11"/>
        <v>1.8499999999999999</v>
      </c>
      <c r="H57" s="4">
        <v>113</v>
      </c>
      <c r="I57" s="4">
        <v>5</v>
      </c>
      <c r="J57" s="22">
        <f t="shared" si="12"/>
        <v>118</v>
      </c>
      <c r="K57" s="4">
        <v>74</v>
      </c>
      <c r="L57" s="4">
        <v>0.9</v>
      </c>
      <c r="M57" s="22">
        <f t="shared" si="13"/>
        <v>74.9</v>
      </c>
    </row>
    <row r="58" spans="1:13" s="3" customFormat="1" ht="18.75">
      <c r="A58" s="29" t="s">
        <v>62</v>
      </c>
      <c r="B58" s="4"/>
      <c r="C58" s="15"/>
      <c r="D58" s="22">
        <f t="shared" si="10"/>
        <v>0</v>
      </c>
      <c r="E58" s="4"/>
      <c r="F58" s="4"/>
      <c r="G58" s="22">
        <f t="shared" si="11"/>
        <v>0</v>
      </c>
      <c r="H58" s="4">
        <v>123</v>
      </c>
      <c r="I58" s="4">
        <v>13</v>
      </c>
      <c r="J58" s="22">
        <f t="shared" si="12"/>
        <v>136</v>
      </c>
      <c r="K58" s="4">
        <v>49</v>
      </c>
      <c r="L58" s="4">
        <v>0.6</v>
      </c>
      <c r="M58" s="22">
        <f t="shared" si="13"/>
        <v>49.6</v>
      </c>
    </row>
    <row r="59" spans="1:13" s="3" customFormat="1" ht="18.75">
      <c r="A59" s="29" t="s">
        <v>63</v>
      </c>
      <c r="B59" s="4"/>
      <c r="C59" s="15"/>
      <c r="D59" s="22">
        <f t="shared" si="10"/>
        <v>0</v>
      </c>
      <c r="E59" s="4">
        <v>1.04</v>
      </c>
      <c r="F59" s="4">
        <v>0.07</v>
      </c>
      <c r="G59" s="22">
        <f t="shared" si="11"/>
        <v>1.11</v>
      </c>
      <c r="H59" s="4">
        <v>77</v>
      </c>
      <c r="I59" s="4">
        <v>39</v>
      </c>
      <c r="J59" s="22">
        <f t="shared" si="12"/>
        <v>116</v>
      </c>
      <c r="K59" s="4"/>
      <c r="L59" s="4"/>
      <c r="M59" s="22">
        <f t="shared" si="13"/>
        <v>0</v>
      </c>
    </row>
    <row r="60" spans="1:13" s="3" customFormat="1" ht="18.75">
      <c r="A60" s="29" t="s">
        <v>64</v>
      </c>
      <c r="B60" s="4">
        <v>0.4</v>
      </c>
      <c r="C60" s="15"/>
      <c r="D60" s="22">
        <f t="shared" si="10"/>
        <v>0.4</v>
      </c>
      <c r="E60" s="4"/>
      <c r="F60" s="4"/>
      <c r="G60" s="22">
        <f t="shared" si="11"/>
        <v>0</v>
      </c>
      <c r="H60" s="4">
        <v>82</v>
      </c>
      <c r="I60" s="4">
        <v>42</v>
      </c>
      <c r="J60" s="22">
        <f t="shared" si="12"/>
        <v>124</v>
      </c>
      <c r="K60" s="4"/>
      <c r="L60" s="4"/>
      <c r="M60" s="22">
        <f t="shared" si="13"/>
        <v>0</v>
      </c>
    </row>
    <row r="61" spans="1:13" s="3" customFormat="1" ht="18.75">
      <c r="A61" s="29" t="s">
        <v>56</v>
      </c>
      <c r="B61" s="4">
        <v>1.5</v>
      </c>
      <c r="C61" s="15">
        <v>0.07</v>
      </c>
      <c r="D61" s="22">
        <f t="shared" si="10"/>
        <v>1.57</v>
      </c>
      <c r="E61" s="4">
        <v>6.1</v>
      </c>
      <c r="F61" s="4"/>
      <c r="G61" s="22">
        <f t="shared" si="11"/>
        <v>6.1</v>
      </c>
      <c r="H61" s="4">
        <v>235</v>
      </c>
      <c r="I61" s="4">
        <v>8</v>
      </c>
      <c r="J61" s="22">
        <f t="shared" si="12"/>
        <v>243</v>
      </c>
      <c r="K61" s="4"/>
      <c r="L61" s="4"/>
      <c r="M61" s="22">
        <f t="shared" si="13"/>
        <v>0</v>
      </c>
    </row>
    <row r="62" spans="1:13" s="3" customFormat="1" ht="18.75">
      <c r="A62" s="29" t="s">
        <v>58</v>
      </c>
      <c r="B62" s="4"/>
      <c r="C62" s="15"/>
      <c r="D62" s="22">
        <f t="shared" si="10"/>
        <v>0</v>
      </c>
      <c r="E62" s="4">
        <v>0.3</v>
      </c>
      <c r="F62" s="4"/>
      <c r="G62" s="22">
        <f t="shared" si="11"/>
        <v>0.3</v>
      </c>
      <c r="H62" s="4">
        <v>25</v>
      </c>
      <c r="I62" s="4">
        <v>7</v>
      </c>
      <c r="J62" s="22">
        <f t="shared" si="12"/>
        <v>32</v>
      </c>
      <c r="K62" s="4"/>
      <c r="L62" s="4"/>
      <c r="M62" s="22">
        <f t="shared" si="13"/>
        <v>0</v>
      </c>
    </row>
    <row r="63" spans="1:13" s="3" customFormat="1" ht="18.75">
      <c r="A63" s="32" t="s">
        <v>68</v>
      </c>
      <c r="B63" s="23">
        <f>SUM(B34:B62)</f>
        <v>7.96</v>
      </c>
      <c r="C63" s="33">
        <f aca="true" t="shared" si="14" ref="C63:M63">SUM(C34:C62)</f>
        <v>0.52</v>
      </c>
      <c r="D63" s="23">
        <f t="shared" si="14"/>
        <v>8.48</v>
      </c>
      <c r="E63" s="23">
        <f t="shared" si="14"/>
        <v>35.3</v>
      </c>
      <c r="F63" s="23">
        <f t="shared" si="14"/>
        <v>6.950000000000001</v>
      </c>
      <c r="G63" s="23">
        <f t="shared" si="14"/>
        <v>42.25</v>
      </c>
      <c r="H63" s="23">
        <f t="shared" si="14"/>
        <v>3148</v>
      </c>
      <c r="I63" s="23">
        <f t="shared" si="14"/>
        <v>576</v>
      </c>
      <c r="J63" s="23">
        <f t="shared" si="14"/>
        <v>3724</v>
      </c>
      <c r="K63" s="23">
        <f t="shared" si="14"/>
        <v>466</v>
      </c>
      <c r="L63" s="23">
        <f t="shared" si="14"/>
        <v>12.100000000000001</v>
      </c>
      <c r="M63" s="23">
        <f t="shared" si="14"/>
        <v>478.1</v>
      </c>
    </row>
    <row r="64" spans="1:13" ht="21.75" customHeight="1">
      <c r="A64" s="29" t="s">
        <v>80</v>
      </c>
      <c r="B64" s="36">
        <v>1.0677532850765468</v>
      </c>
      <c r="C64" s="36">
        <v>0.260995354811728</v>
      </c>
      <c r="D64" s="22">
        <f>SUM(B64:C64)</f>
        <v>1.3287486398882749</v>
      </c>
      <c r="E64" s="4">
        <v>1.8916913946587535</v>
      </c>
      <c r="F64" s="4">
        <v>5.623145400593472</v>
      </c>
      <c r="G64" s="22">
        <f>SUM(E64:F64)</f>
        <v>7.514836795252226</v>
      </c>
      <c r="H64" s="6">
        <v>121.67300380228137</v>
      </c>
      <c r="I64" s="6">
        <v>113.33333333333333</v>
      </c>
      <c r="J64" s="24">
        <f>SUM(H64:I64)</f>
        <v>235.0063371356147</v>
      </c>
      <c r="K64" s="4"/>
      <c r="L64" s="4">
        <v>4.318841030371817</v>
      </c>
      <c r="M64" s="24">
        <f>SUM(K64:L64)</f>
        <v>4.318841030371817</v>
      </c>
    </row>
    <row r="65" spans="1:13" ht="21.75" customHeight="1">
      <c r="A65" s="29" t="s">
        <v>22</v>
      </c>
      <c r="B65" s="36">
        <v>1</v>
      </c>
      <c r="C65" s="36">
        <v>0.15355</v>
      </c>
      <c r="D65" s="22">
        <f>SUM(B65:C65)</f>
        <v>1.15355</v>
      </c>
      <c r="E65" s="4">
        <v>1.7</v>
      </c>
      <c r="F65" s="4">
        <v>3.106</v>
      </c>
      <c r="G65" s="22">
        <f>SUM(E65:F65)</f>
        <v>4.806</v>
      </c>
      <c r="H65" s="6">
        <v>56.7</v>
      </c>
      <c r="I65" s="6">
        <v>114.543</v>
      </c>
      <c r="J65" s="24">
        <f>SUM(H65:I65)</f>
        <v>171.243</v>
      </c>
      <c r="K65" s="4">
        <v>0</v>
      </c>
      <c r="L65" s="4">
        <v>0</v>
      </c>
      <c r="M65" s="24">
        <f>SUM(K65:L65)</f>
        <v>0</v>
      </c>
    </row>
    <row r="66" spans="1:13" ht="19.5" customHeight="1">
      <c r="A66" s="29" t="s">
        <v>23</v>
      </c>
      <c r="B66" s="4">
        <v>0</v>
      </c>
      <c r="C66" s="4"/>
      <c r="D66" s="24">
        <f>SUM(B66:C66)</f>
        <v>0</v>
      </c>
      <c r="E66" s="4">
        <v>1.049</v>
      </c>
      <c r="F66" s="4">
        <v>1.525</v>
      </c>
      <c r="G66" s="22">
        <f>SUM(E66:F66)</f>
        <v>2.574</v>
      </c>
      <c r="H66" s="6">
        <v>81.394</v>
      </c>
      <c r="I66" s="6">
        <v>55</v>
      </c>
      <c r="J66" s="22">
        <f>SUM(H66:I66)</f>
        <v>136.394</v>
      </c>
      <c r="K66" s="6">
        <v>80</v>
      </c>
      <c r="L66" s="6">
        <v>10</v>
      </c>
      <c r="M66" s="24">
        <f>SUM(K66:L66)</f>
        <v>90</v>
      </c>
    </row>
    <row r="67" spans="1:13" s="3" customFormat="1" ht="18.75">
      <c r="A67" s="32" t="s">
        <v>73</v>
      </c>
      <c r="B67" s="25">
        <f>SUM(B64:B66)</f>
        <v>2.067753285076547</v>
      </c>
      <c r="C67" s="25">
        <f aca="true" t="shared" si="15" ref="C67:M67">SUM(C64:C66)</f>
        <v>0.41454535481172794</v>
      </c>
      <c r="D67" s="25">
        <f t="shared" si="15"/>
        <v>2.482298639888275</v>
      </c>
      <c r="E67" s="25">
        <f t="shared" si="15"/>
        <v>4.640691394658754</v>
      </c>
      <c r="F67" s="25">
        <f t="shared" si="15"/>
        <v>10.254145400593472</v>
      </c>
      <c r="G67" s="25">
        <f t="shared" si="15"/>
        <v>14.894836795252226</v>
      </c>
      <c r="H67" s="25">
        <f t="shared" si="15"/>
        <v>259.76700380228135</v>
      </c>
      <c r="I67" s="25">
        <f t="shared" si="15"/>
        <v>282.8763333333333</v>
      </c>
      <c r="J67" s="25">
        <f t="shared" si="15"/>
        <v>542.6433371356147</v>
      </c>
      <c r="K67" s="25">
        <f t="shared" si="15"/>
        <v>80</v>
      </c>
      <c r="L67" s="25">
        <f t="shared" si="15"/>
        <v>14.318841030371818</v>
      </c>
      <c r="M67" s="25">
        <f t="shared" si="15"/>
        <v>94.31884103037181</v>
      </c>
    </row>
    <row r="68" spans="1:13" ht="31.5" customHeight="1">
      <c r="A68" s="29" t="s">
        <v>24</v>
      </c>
      <c r="B68" s="36">
        <v>0.277</v>
      </c>
      <c r="C68" s="36">
        <v>0.176</v>
      </c>
      <c r="D68" s="22">
        <f>SUM(B68:C68)</f>
        <v>0.453</v>
      </c>
      <c r="E68" s="36">
        <v>1.169</v>
      </c>
      <c r="F68" s="36">
        <v>2.864</v>
      </c>
      <c r="G68" s="22">
        <f>SUM(E68:F68)</f>
        <v>4.0329999999999995</v>
      </c>
      <c r="H68" s="6">
        <v>49.87</v>
      </c>
      <c r="I68" s="6">
        <v>77.802</v>
      </c>
      <c r="J68" s="24">
        <f>SUM(H68:I68)</f>
        <v>127.672</v>
      </c>
      <c r="K68" s="6"/>
      <c r="L68" s="6"/>
      <c r="M68" s="24">
        <f>SUM(K68:L68)</f>
        <v>0</v>
      </c>
    </row>
    <row r="69" spans="1:13" s="3" customFormat="1" ht="18.75">
      <c r="A69" s="32" t="s">
        <v>74</v>
      </c>
      <c r="B69" s="25">
        <f>SUM(B68)</f>
        <v>0.277</v>
      </c>
      <c r="C69" s="25">
        <f aca="true" t="shared" si="16" ref="C69:M69">SUM(C68)</f>
        <v>0.176</v>
      </c>
      <c r="D69" s="25">
        <f t="shared" si="16"/>
        <v>0.453</v>
      </c>
      <c r="E69" s="25">
        <f t="shared" si="16"/>
        <v>1.169</v>
      </c>
      <c r="F69" s="25">
        <f t="shared" si="16"/>
        <v>2.864</v>
      </c>
      <c r="G69" s="25">
        <f t="shared" si="16"/>
        <v>4.0329999999999995</v>
      </c>
      <c r="H69" s="25">
        <f t="shared" si="16"/>
        <v>49.87</v>
      </c>
      <c r="I69" s="25">
        <f t="shared" si="16"/>
        <v>77.802</v>
      </c>
      <c r="J69" s="25">
        <f t="shared" si="16"/>
        <v>127.672</v>
      </c>
      <c r="K69" s="25">
        <f t="shared" si="16"/>
        <v>0</v>
      </c>
      <c r="L69" s="25">
        <f t="shared" si="16"/>
        <v>0</v>
      </c>
      <c r="M69" s="25">
        <f t="shared" si="16"/>
        <v>0</v>
      </c>
    </row>
    <row r="70" spans="1:13" s="3" customFormat="1" ht="18.75">
      <c r="A70" s="38" t="s">
        <v>25</v>
      </c>
      <c r="B70" s="7">
        <v>0.0200462</v>
      </c>
      <c r="C70" s="6"/>
      <c r="D70" s="26">
        <f>SUM(B70:C70)</f>
        <v>0.0200462</v>
      </c>
      <c r="E70" s="4">
        <v>0.042</v>
      </c>
      <c r="F70" s="7"/>
      <c r="G70" s="26">
        <f>SUM(E70:F70)</f>
        <v>0.042</v>
      </c>
      <c r="H70" s="6">
        <v>2.185</v>
      </c>
      <c r="I70" s="6"/>
      <c r="J70" s="24">
        <f>SUM(H70:I70)</f>
        <v>2.185</v>
      </c>
      <c r="K70" s="6"/>
      <c r="L70" s="6"/>
      <c r="M70" s="24">
        <f>SUM(K70:L70)</f>
        <v>0</v>
      </c>
    </row>
    <row r="71" spans="1:13" ht="30.75" customHeight="1">
      <c r="A71" s="38" t="s">
        <v>36</v>
      </c>
      <c r="B71" s="15">
        <v>0.06084485</v>
      </c>
      <c r="C71" s="8"/>
      <c r="D71" s="26">
        <f>SUM(B71:C71)</f>
        <v>0.06084485</v>
      </c>
      <c r="E71" s="4">
        <v>0.158</v>
      </c>
      <c r="F71" s="7"/>
      <c r="G71" s="26">
        <f>SUM(E71:F71)</f>
        <v>0.158</v>
      </c>
      <c r="H71" s="6">
        <v>19.815</v>
      </c>
      <c r="I71" s="6"/>
      <c r="J71" s="24">
        <f>SUM(H71:I71)</f>
        <v>19.815</v>
      </c>
      <c r="K71" s="6"/>
      <c r="L71" s="6"/>
      <c r="M71" s="24">
        <f>SUM(K71:L71)</f>
        <v>0</v>
      </c>
    </row>
    <row r="72" spans="1:13" s="3" customFormat="1" ht="15" customHeight="1">
      <c r="A72" s="32" t="s">
        <v>67</v>
      </c>
      <c r="B72" s="27">
        <f>SUM(B70:B71)</f>
        <v>0.08089104999999999</v>
      </c>
      <c r="C72" s="25">
        <f aca="true" t="shared" si="17" ref="C72:M72">SUM(C70:C71)</f>
        <v>0</v>
      </c>
      <c r="D72" s="27">
        <f t="shared" si="17"/>
        <v>0.08089104999999999</v>
      </c>
      <c r="E72" s="27">
        <f t="shared" si="17"/>
        <v>0.2</v>
      </c>
      <c r="F72" s="27">
        <f t="shared" si="17"/>
        <v>0</v>
      </c>
      <c r="G72" s="27">
        <f t="shared" si="17"/>
        <v>0.2</v>
      </c>
      <c r="H72" s="25">
        <f t="shared" si="17"/>
        <v>22</v>
      </c>
      <c r="I72" s="25">
        <f t="shared" si="17"/>
        <v>0</v>
      </c>
      <c r="J72" s="25">
        <f t="shared" si="17"/>
        <v>22</v>
      </c>
      <c r="K72" s="25">
        <f t="shared" si="17"/>
        <v>0</v>
      </c>
      <c r="L72" s="25">
        <f t="shared" si="17"/>
        <v>0</v>
      </c>
      <c r="M72" s="25">
        <f t="shared" si="17"/>
        <v>0</v>
      </c>
    </row>
    <row r="73" spans="1:13" s="17" customFormat="1" ht="35.25" customHeight="1">
      <c r="A73" s="29" t="s">
        <v>28</v>
      </c>
      <c r="B73" s="36">
        <v>0.131833</v>
      </c>
      <c r="C73" s="36"/>
      <c r="D73" s="22">
        <f>SUM(B73:C73)</f>
        <v>0.131833</v>
      </c>
      <c r="E73" s="4">
        <v>4.604</v>
      </c>
      <c r="F73" s="36"/>
      <c r="G73" s="22">
        <f>SUM(E73:F73)</f>
        <v>4.604</v>
      </c>
      <c r="H73" s="6">
        <v>107.4286</v>
      </c>
      <c r="I73" s="36"/>
      <c r="J73" s="24">
        <f>SUM(H73:I73)</f>
        <v>107.4286</v>
      </c>
      <c r="K73" s="6"/>
      <c r="L73" s="6"/>
      <c r="M73" s="24">
        <f>SUM(K73:L73)</f>
        <v>0</v>
      </c>
    </row>
    <row r="74" spans="1:13" ht="20.25" customHeight="1">
      <c r="A74" s="29" t="s">
        <v>27</v>
      </c>
      <c r="B74" s="36">
        <v>0.2264</v>
      </c>
      <c r="C74" s="36"/>
      <c r="D74" s="22">
        <f>SUM(B74:C74)</f>
        <v>0.2264</v>
      </c>
      <c r="E74" s="4">
        <v>0.664</v>
      </c>
      <c r="F74" s="36"/>
      <c r="G74" s="22">
        <f>SUM(E74:F74)</f>
        <v>0.664</v>
      </c>
      <c r="H74" s="6">
        <v>17.309</v>
      </c>
      <c r="I74" s="36"/>
      <c r="J74" s="24">
        <f>SUM(H74:I74)</f>
        <v>17.309</v>
      </c>
      <c r="K74" s="6"/>
      <c r="L74" s="6"/>
      <c r="M74" s="24">
        <f>SUM(K74:L74)</f>
        <v>0</v>
      </c>
    </row>
    <row r="75" spans="1:13" s="3" customFormat="1" ht="18.75">
      <c r="A75" s="32" t="s">
        <v>66</v>
      </c>
      <c r="B75" s="23">
        <f>SUM(B73:B74)</f>
        <v>0.358233</v>
      </c>
      <c r="C75" s="23">
        <f aca="true" t="shared" si="18" ref="C75:M75">SUM(C73:C74)</f>
        <v>0</v>
      </c>
      <c r="D75" s="23">
        <f t="shared" si="18"/>
        <v>0.358233</v>
      </c>
      <c r="E75" s="23">
        <f t="shared" si="18"/>
        <v>5.268</v>
      </c>
      <c r="F75" s="23">
        <f t="shared" si="18"/>
        <v>0</v>
      </c>
      <c r="G75" s="23">
        <f t="shared" si="18"/>
        <v>5.268</v>
      </c>
      <c r="H75" s="23">
        <f t="shared" si="18"/>
        <v>124.7376</v>
      </c>
      <c r="I75" s="23">
        <f t="shared" si="18"/>
        <v>0</v>
      </c>
      <c r="J75" s="23">
        <f t="shared" si="18"/>
        <v>124.7376</v>
      </c>
      <c r="K75" s="23">
        <f t="shared" si="18"/>
        <v>0</v>
      </c>
      <c r="L75" s="23">
        <f t="shared" si="18"/>
        <v>0</v>
      </c>
      <c r="M75" s="23">
        <f t="shared" si="18"/>
        <v>0</v>
      </c>
    </row>
    <row r="76" spans="1:13" s="3" customFormat="1" ht="17.25" customHeight="1">
      <c r="A76" s="32" t="s">
        <v>26</v>
      </c>
      <c r="B76" s="28">
        <f aca="true" t="shared" si="19" ref="B76:M76">SUM(B13,B15,B17,B28,B33,B63,B67,B69,B72,B75,B30)</f>
        <v>17.83228993507655</v>
      </c>
      <c r="C76" s="28">
        <f t="shared" si="19"/>
        <v>1.110545354811728</v>
      </c>
      <c r="D76" s="28">
        <f t="shared" si="19"/>
        <v>18.942835289888276</v>
      </c>
      <c r="E76" s="28">
        <f t="shared" si="19"/>
        <v>116.16954356028407</v>
      </c>
      <c r="F76" s="28">
        <f t="shared" si="19"/>
        <v>21.768145400593472</v>
      </c>
      <c r="G76" s="28">
        <f t="shared" si="19"/>
        <v>137.93768896087755</v>
      </c>
      <c r="H76" s="28">
        <f t="shared" si="19"/>
        <v>5523.851318087996</v>
      </c>
      <c r="I76" s="28">
        <f t="shared" si="19"/>
        <v>1005.4683333333334</v>
      </c>
      <c r="J76" s="28">
        <f t="shared" si="19"/>
        <v>6529.31965142133</v>
      </c>
      <c r="K76" s="28">
        <f t="shared" si="19"/>
        <v>1245.77675</v>
      </c>
      <c r="L76" s="28">
        <f t="shared" si="19"/>
        <v>46.41884103037182</v>
      </c>
      <c r="M76" s="28">
        <f t="shared" si="19"/>
        <v>1292.1955910303718</v>
      </c>
    </row>
    <row r="77" spans="1:13" ht="18.75" customHeight="1">
      <c r="A77" s="2"/>
      <c r="B77" s="18"/>
      <c r="C77" s="19"/>
      <c r="D77" s="19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32.25" customHeight="1">
      <c r="A79" s="9" t="s">
        <v>76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42" t="s">
        <v>75</v>
      </c>
      <c r="M79" s="42"/>
    </row>
    <row r="80" spans="1:13" ht="19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47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42"/>
      <c r="M81" s="42"/>
    </row>
    <row r="82" spans="1:13" ht="2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</sheetData>
  <sheetProtection/>
  <mergeCells count="10">
    <mergeCell ref="K5:M5"/>
    <mergeCell ref="L79:M79"/>
    <mergeCell ref="L81:M81"/>
    <mergeCell ref="K1:M1"/>
    <mergeCell ref="K2:M2"/>
    <mergeCell ref="A3:M3"/>
    <mergeCell ref="A5:A6"/>
    <mergeCell ref="B5:D5"/>
    <mergeCell ref="E5:G5"/>
    <mergeCell ref="H5:J5"/>
  </mergeCells>
  <printOptions horizontalCentered="1"/>
  <pageMargins left="0" right="0" top="0.4724409448818898" bottom="0" header="0" footer="0"/>
  <pageSetup fitToHeight="2" fitToWidth="1" horizontalDpi="600" verticalDpi="600" orientation="landscape" paperSize="9" scale="57" r:id="rId1"/>
  <headerFooter alignWithMargins="0">
    <oddHeader>&amp;C&amp;"Times New Roman,обычный"&amp;12&amp;P+2&amp;R
&amp;"Times New Roman,обычный"&amp;K00+000Продовження додатка</oddHeader>
    <firstHeader xml:space="preserve">&amp;C&amp;"Times New Roman,обычный"&amp;12 </firstHead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2018-02-01T09:07:40Z</cp:lastPrinted>
  <dcterms:created xsi:type="dcterms:W3CDTF">2002-07-17T16:01:55Z</dcterms:created>
  <dcterms:modified xsi:type="dcterms:W3CDTF">2018-02-07T12:48:42Z</dcterms:modified>
  <cp:category/>
  <cp:version/>
  <cp:contentType/>
  <cp:contentStatus/>
</cp:coreProperties>
</file>